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slicers/slicer3.xml" ContentType="application/vnd.ms-excel.slicer+xml"/>
  <Override PartName="/xl/slicers/slicer4.xml" ContentType="application/vnd.ms-excel.slicer+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Ex2.xml" ContentType="application/vnd.ms-office.chartex+xml"/>
  <Override PartName="/xl/charts/style6.xml" ContentType="application/vnd.ms-office.chartstyle+xml"/>
  <Override PartName="/xl/charts/colors6.xml" ContentType="application/vnd.ms-office.chartcolorstyle+xml"/>
  <Override PartName="/xl/charts/chart5.xml" ContentType="application/vnd.openxmlformats-officedocument.drawingml.chart+xml"/>
  <Override PartName="/xl/charts/style7.xml" ContentType="application/vnd.ms-office.chartstyle+xml"/>
  <Override PartName="/xl/charts/colors7.xml" ContentType="application/vnd.ms-office.chartcolorstyle+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hidePivotFieldList="1" defaultThemeVersion="166925"/>
  <mc:AlternateContent xmlns:mc="http://schemas.openxmlformats.org/markup-compatibility/2006">
    <mc:Choice Requires="x15">
      <x15ac:absPath xmlns:x15ac="http://schemas.microsoft.com/office/spreadsheetml/2010/11/ac" url="C:\Users\imals\Downloads\"/>
    </mc:Choice>
  </mc:AlternateContent>
  <xr:revisionPtr revIDLastSave="0" documentId="8_{48A58A70-76FD-483F-ACBB-14105F993109}" xr6:coauthVersionLast="47" xr6:coauthVersionMax="47" xr10:uidLastSave="{00000000-0000-0000-0000-000000000000}"/>
  <bookViews>
    <workbookView xWindow="-108" yWindow="-108" windowWidth="23256" windowHeight="13896" firstSheet="2" activeTab="3" xr2:uid="{00000000-000D-0000-FFFF-FFFF00000000}"/>
  </bookViews>
  <sheets>
    <sheet name="Car_sales" sheetId="1" r:id="rId1"/>
    <sheet name="Bar Chart" sheetId="2" r:id="rId2"/>
    <sheet name="Column, Pie, Sunburst Chart" sheetId="3" r:id="rId3"/>
    <sheet name="Dashboard" sheetId="4" r:id="rId4"/>
  </sheets>
  <definedNames>
    <definedName name="_xlchart.v1.0" hidden="1">'Column, Pie, Sunburst Chart'!$B$2:$B$156</definedName>
    <definedName name="_xlchart.v1.1" hidden="1">'Column, Pie, Sunburst Chart'!$C$2:$C$156</definedName>
    <definedName name="_xlchart.v1.2" hidden="1">'Column, Pie, Sunburst Chart'!$B$2:$B$156</definedName>
    <definedName name="_xlchart.v1.3" hidden="1">'Column, Pie, Sunburst Chart'!$C$2:$C$156</definedName>
    <definedName name="_xlchart.v1.4" hidden="1">'Column, Pie, Sunburst Chart'!$B$2:$B$156</definedName>
    <definedName name="_xlchart.v1.5" hidden="1">'Column, Pie, Sunburst Chart'!$C$2:$C$156</definedName>
    <definedName name="Slicer_Manufacturer">#N/A</definedName>
    <definedName name="Slicer_Model">#N/A</definedName>
  </definedNames>
  <calcPr calcId="191028"/>
  <pivotCaches>
    <pivotCache cacheId="1"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7"/>
      </x15:slicerCache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J156" i="3" l="1" a="1"/>
  <c r="J156" i="3" s="1"/>
  <c r="F156" i="3"/>
  <c r="G156" i="3" s="1"/>
  <c r="J155" i="3" a="1"/>
  <c r="J155" i="3" s="1"/>
  <c r="F155" i="3"/>
  <c r="G155" i="3" s="1"/>
  <c r="J154" i="3" a="1"/>
  <c r="J154" i="3" s="1"/>
  <c r="F154" i="3"/>
  <c r="G154" i="3" s="1"/>
  <c r="J153" i="3" a="1"/>
  <c r="J153" i="3" s="1"/>
  <c r="F153" i="3"/>
  <c r="G153" i="3" s="1"/>
  <c r="J152" i="3" a="1"/>
  <c r="J152" i="3" s="1"/>
  <c r="F152" i="3"/>
  <c r="G152" i="3" s="1"/>
  <c r="J151" i="3" a="1"/>
  <c r="J151" i="3" s="1"/>
  <c r="F151" i="3"/>
  <c r="G151" i="3" s="1"/>
  <c r="J150" i="3" a="1"/>
  <c r="J150" i="3" s="1"/>
  <c r="F150" i="3"/>
  <c r="G150" i="3" s="1"/>
  <c r="J149" i="3" a="1"/>
  <c r="J149" i="3" s="1"/>
  <c r="F149" i="3"/>
  <c r="G149" i="3" s="1"/>
  <c r="J148" i="3" a="1"/>
  <c r="J148" i="3" s="1"/>
  <c r="F148" i="3"/>
  <c r="G148" i="3" s="1"/>
  <c r="J147" i="3" a="1"/>
  <c r="J147" i="3" s="1"/>
  <c r="F147" i="3"/>
  <c r="G147" i="3" s="1"/>
  <c r="J146" i="3" a="1"/>
  <c r="J146" i="3" s="1"/>
  <c r="F146" i="3"/>
  <c r="G146" i="3" s="1"/>
  <c r="J145" i="3" a="1"/>
  <c r="J145" i="3" s="1"/>
  <c r="F145" i="3"/>
  <c r="G145" i="3" s="1"/>
  <c r="J141" i="3" a="1"/>
  <c r="J141" i="3" s="1"/>
  <c r="F141" i="3"/>
  <c r="G141" i="3" s="1"/>
  <c r="J136" i="3" a="1"/>
  <c r="J136" i="3" s="1"/>
  <c r="F136" i="3"/>
  <c r="G136" i="3" s="1"/>
  <c r="J142" i="3" a="1"/>
  <c r="J142" i="3" s="1"/>
  <c r="F142" i="3"/>
  <c r="G142" i="3" s="1"/>
  <c r="J143" i="3" a="1"/>
  <c r="J143" i="3" s="1"/>
  <c r="F143" i="3"/>
  <c r="G143" i="3" s="1"/>
  <c r="J144" i="3" a="1"/>
  <c r="J144" i="3" s="1"/>
  <c r="F144" i="3"/>
  <c r="G144" i="3" s="1"/>
  <c r="J139" i="3" a="1"/>
  <c r="J139" i="3" s="1"/>
  <c r="F139" i="3"/>
  <c r="G139" i="3" s="1"/>
  <c r="J137" i="3" a="1"/>
  <c r="J137" i="3" s="1"/>
  <c r="F137" i="3"/>
  <c r="G137" i="3" s="1"/>
  <c r="J138" i="3" a="1"/>
  <c r="J138" i="3" s="1"/>
  <c r="F138" i="3"/>
  <c r="G138" i="3" s="1"/>
  <c r="J140" i="3" a="1"/>
  <c r="J140" i="3" s="1"/>
  <c r="F140" i="3"/>
  <c r="G140" i="3" s="1"/>
  <c r="J135" i="3" a="1"/>
  <c r="J135" i="3" s="1"/>
  <c r="F135" i="3"/>
  <c r="G135" i="3" s="1"/>
  <c r="J134" i="3" a="1"/>
  <c r="J134" i="3" s="1"/>
  <c r="F134" i="3"/>
  <c r="G134" i="3" s="1"/>
  <c r="J133" i="3" a="1"/>
  <c r="J133" i="3" s="1"/>
  <c r="F133" i="3"/>
  <c r="G133" i="3" s="1"/>
  <c r="J132" i="3" a="1"/>
  <c r="J132" i="3" s="1"/>
  <c r="F132" i="3"/>
  <c r="G132" i="3" s="1"/>
  <c r="J131" i="3" a="1"/>
  <c r="J131" i="3" s="1"/>
  <c r="F131" i="3"/>
  <c r="G131" i="3" s="1"/>
  <c r="J130" i="3" a="1"/>
  <c r="J130" i="3" s="1"/>
  <c r="F130" i="3"/>
  <c r="G130" i="3" s="1"/>
  <c r="J129" i="3" a="1"/>
  <c r="J129" i="3" s="1"/>
  <c r="F129" i="3"/>
  <c r="G129" i="3" s="1"/>
  <c r="J128" i="3" a="1"/>
  <c r="J128" i="3" s="1"/>
  <c r="F128" i="3"/>
  <c r="G128" i="3" s="1"/>
  <c r="J127" i="3" a="1"/>
  <c r="J127" i="3" s="1"/>
  <c r="F127" i="3"/>
  <c r="G127" i="3" s="1"/>
  <c r="J126" i="3" a="1"/>
  <c r="J126" i="3" s="1"/>
  <c r="F126" i="3"/>
  <c r="G126" i="3" s="1"/>
  <c r="J125" i="3" a="1"/>
  <c r="J125" i="3" s="1"/>
  <c r="F125" i="3"/>
  <c r="G125" i="3" s="1"/>
  <c r="J124" i="3" a="1"/>
  <c r="J124" i="3" s="1"/>
  <c r="F124" i="3"/>
  <c r="G124" i="3" s="1"/>
  <c r="J123" i="3" a="1"/>
  <c r="J123" i="3" s="1"/>
  <c r="F123" i="3"/>
  <c r="G123" i="3" s="1"/>
  <c r="J122" i="3" a="1"/>
  <c r="J122" i="3" s="1"/>
  <c r="F122" i="3"/>
  <c r="G122" i="3" s="1"/>
  <c r="J121" i="3" a="1"/>
  <c r="J121" i="3" s="1"/>
  <c r="F121" i="3"/>
  <c r="G121" i="3" s="1"/>
  <c r="J120" i="3" a="1"/>
  <c r="J120" i="3" s="1"/>
  <c r="F120" i="3"/>
  <c r="G120" i="3" s="1"/>
  <c r="J119" i="3" a="1"/>
  <c r="J119" i="3" s="1"/>
  <c r="F119" i="3"/>
  <c r="G119" i="3" s="1"/>
  <c r="J118" i="3" a="1"/>
  <c r="J118" i="3" s="1"/>
  <c r="F118" i="3"/>
  <c r="G118" i="3" s="1"/>
  <c r="J117" i="3" a="1"/>
  <c r="J117" i="3" s="1"/>
  <c r="F117" i="3"/>
  <c r="G117" i="3" s="1"/>
  <c r="J116" i="3" a="1"/>
  <c r="J116" i="3" s="1"/>
  <c r="F116" i="3"/>
  <c r="G116" i="3" s="1"/>
  <c r="J115" i="3" a="1"/>
  <c r="J115" i="3" s="1"/>
  <c r="F115" i="3"/>
  <c r="G115" i="3" s="1"/>
  <c r="J114" i="3" a="1"/>
  <c r="J114" i="3" s="1"/>
  <c r="F114" i="3"/>
  <c r="G114" i="3" s="1"/>
  <c r="J113" i="3" a="1"/>
  <c r="J113" i="3" s="1"/>
  <c r="F113" i="3"/>
  <c r="G113" i="3" s="1"/>
  <c r="J112" i="3" a="1"/>
  <c r="J112" i="3" s="1"/>
  <c r="F112" i="3"/>
  <c r="G112" i="3" s="1"/>
  <c r="J111" i="3" a="1"/>
  <c r="J111" i="3" s="1"/>
  <c r="F111" i="3"/>
  <c r="G111" i="3" s="1"/>
  <c r="J110" i="3" a="1"/>
  <c r="J110" i="3" s="1"/>
  <c r="F110" i="3"/>
  <c r="G110" i="3" s="1"/>
  <c r="J109" i="3" a="1"/>
  <c r="J109" i="3" s="1"/>
  <c r="F109" i="3"/>
  <c r="G109" i="3" s="1"/>
  <c r="J108" i="3" a="1"/>
  <c r="J108" i="3" s="1"/>
  <c r="F108" i="3"/>
  <c r="G108" i="3" s="1"/>
  <c r="J107" i="3" a="1"/>
  <c r="J107" i="3" s="1"/>
  <c r="F107" i="3"/>
  <c r="G107" i="3" s="1"/>
  <c r="J106" i="3" a="1"/>
  <c r="J106" i="3" s="1"/>
  <c r="F106" i="3"/>
  <c r="G106" i="3" s="1"/>
  <c r="J105" i="3" a="1"/>
  <c r="J105" i="3" s="1"/>
  <c r="F105" i="3"/>
  <c r="G105" i="3" s="1"/>
  <c r="J104" i="3" a="1"/>
  <c r="J104" i="3" s="1"/>
  <c r="F104" i="3"/>
  <c r="G104" i="3" s="1"/>
  <c r="J103" i="3" a="1"/>
  <c r="J103" i="3" s="1"/>
  <c r="F103" i="3"/>
  <c r="G103" i="3" s="1"/>
  <c r="J102" i="3" a="1"/>
  <c r="J102" i="3" s="1"/>
  <c r="F102" i="3"/>
  <c r="G102" i="3" s="1"/>
  <c r="J101" i="3" a="1"/>
  <c r="J101" i="3" s="1"/>
  <c r="F101" i="3"/>
  <c r="G101" i="3" s="1"/>
  <c r="J100" i="3" a="1"/>
  <c r="J100" i="3" s="1"/>
  <c r="F100" i="3"/>
  <c r="G100" i="3" s="1"/>
  <c r="J99" i="3" a="1"/>
  <c r="J99" i="3" s="1"/>
  <c r="F99" i="3"/>
  <c r="G99" i="3" s="1"/>
  <c r="J98" i="3" a="1"/>
  <c r="J98" i="3" s="1"/>
  <c r="F98" i="3"/>
  <c r="G98" i="3" s="1"/>
  <c r="J97" i="3" a="1"/>
  <c r="J97" i="3" s="1"/>
  <c r="F97" i="3"/>
  <c r="G97" i="3" s="1"/>
  <c r="J96" i="3" a="1"/>
  <c r="J96" i="3" s="1"/>
  <c r="F96" i="3"/>
  <c r="G96" i="3" s="1"/>
  <c r="J95" i="3" a="1"/>
  <c r="J95" i="3" s="1"/>
  <c r="F95" i="3"/>
  <c r="G95" i="3" s="1"/>
  <c r="J94" i="3" a="1"/>
  <c r="J94" i="3" s="1"/>
  <c r="F94" i="3"/>
  <c r="G94" i="3" s="1"/>
  <c r="J93" i="3" a="1"/>
  <c r="J93" i="3" s="1"/>
  <c r="F93" i="3"/>
  <c r="G93" i="3" s="1"/>
  <c r="J92" i="3" a="1"/>
  <c r="J92" i="3" s="1"/>
  <c r="F92" i="3"/>
  <c r="G92" i="3" s="1"/>
  <c r="J91" i="3" a="1"/>
  <c r="J91" i="3" s="1"/>
  <c r="F91" i="3"/>
  <c r="G91" i="3" s="1"/>
  <c r="J90" i="3" a="1"/>
  <c r="J90" i="3" s="1"/>
  <c r="F90" i="3"/>
  <c r="G90" i="3" s="1"/>
  <c r="J89" i="3" a="1"/>
  <c r="J89" i="3" s="1"/>
  <c r="F89" i="3"/>
  <c r="G89" i="3" s="1"/>
  <c r="J88" i="3" a="1"/>
  <c r="J88" i="3" s="1"/>
  <c r="F88" i="3"/>
  <c r="G88" i="3" s="1"/>
  <c r="J87" i="3" a="1"/>
  <c r="J87" i="3" s="1"/>
  <c r="F87" i="3"/>
  <c r="G87" i="3" s="1"/>
  <c r="J86" i="3" a="1"/>
  <c r="J86" i="3" s="1"/>
  <c r="F86" i="3"/>
  <c r="G86" i="3" s="1"/>
  <c r="J85" i="3" a="1"/>
  <c r="J85" i="3" s="1"/>
  <c r="F85" i="3"/>
  <c r="G85" i="3" s="1"/>
  <c r="J84" i="3" a="1"/>
  <c r="J84" i="3" s="1"/>
  <c r="F84" i="3"/>
  <c r="G84" i="3" s="1"/>
  <c r="J83" i="3" a="1"/>
  <c r="J83" i="3" s="1"/>
  <c r="F83" i="3"/>
  <c r="G83" i="3" s="1"/>
  <c r="J82" i="3" a="1"/>
  <c r="J82" i="3" s="1"/>
  <c r="F82" i="3"/>
  <c r="G82" i="3" s="1"/>
  <c r="J81" i="3" a="1"/>
  <c r="J81" i="3" s="1"/>
  <c r="F81" i="3"/>
  <c r="G81" i="3" s="1"/>
  <c r="J80" i="3" a="1"/>
  <c r="J80" i="3" s="1"/>
  <c r="F80" i="3"/>
  <c r="G80" i="3" s="1"/>
  <c r="J79" i="3" a="1"/>
  <c r="J79" i="3" s="1"/>
  <c r="F79" i="3"/>
  <c r="G79" i="3" s="1"/>
  <c r="J78" i="3" a="1"/>
  <c r="J78" i="3" s="1"/>
  <c r="F78" i="3"/>
  <c r="G78" i="3" s="1"/>
  <c r="J77" i="3" a="1"/>
  <c r="J77" i="3" s="1"/>
  <c r="F77" i="3"/>
  <c r="G77" i="3" s="1"/>
  <c r="J76" i="3" a="1"/>
  <c r="J76" i="3" s="1"/>
  <c r="F76" i="3"/>
  <c r="G76" i="3" s="1"/>
  <c r="J75" i="3" a="1"/>
  <c r="J75" i="3" s="1"/>
  <c r="F75" i="3"/>
  <c r="G75" i="3" s="1"/>
  <c r="J74" i="3" a="1"/>
  <c r="J74" i="3" s="1"/>
  <c r="F74" i="3"/>
  <c r="G74" i="3" s="1"/>
  <c r="J73" i="3" a="1"/>
  <c r="J73" i="3" s="1"/>
  <c r="F73" i="3"/>
  <c r="G73" i="3" s="1"/>
  <c r="J72" i="3" a="1"/>
  <c r="J72" i="3" s="1"/>
  <c r="F72" i="3"/>
  <c r="G72" i="3" s="1"/>
  <c r="J71" i="3" a="1"/>
  <c r="J71" i="3" s="1"/>
  <c r="F71" i="3"/>
  <c r="G71" i="3" s="1"/>
  <c r="J70" i="3" a="1"/>
  <c r="J70" i="3" s="1"/>
  <c r="F70" i="3"/>
  <c r="G70" i="3" s="1"/>
  <c r="J69" i="3" a="1"/>
  <c r="J69" i="3" s="1"/>
  <c r="F69" i="3"/>
  <c r="G69" i="3" s="1"/>
  <c r="J68" i="3" a="1"/>
  <c r="J68" i="3" s="1"/>
  <c r="F68" i="3"/>
  <c r="G68" i="3" s="1"/>
  <c r="J67" i="3" a="1"/>
  <c r="J67" i="3" s="1"/>
  <c r="F67" i="3"/>
  <c r="G67" i="3" s="1"/>
  <c r="J66" i="3" a="1"/>
  <c r="J66" i="3" s="1"/>
  <c r="F66" i="3"/>
  <c r="G66" i="3" s="1"/>
  <c r="J65" i="3" a="1"/>
  <c r="J65" i="3" s="1"/>
  <c r="F65" i="3"/>
  <c r="G65" i="3" s="1"/>
  <c r="J64" i="3" a="1"/>
  <c r="J64" i="3" s="1"/>
  <c r="F64" i="3"/>
  <c r="G64" i="3" s="1"/>
  <c r="J63" i="3" a="1"/>
  <c r="J63" i="3" s="1"/>
  <c r="F63" i="3"/>
  <c r="G63" i="3" s="1"/>
  <c r="J62" i="3" a="1"/>
  <c r="J62" i="3" s="1"/>
  <c r="F62" i="3"/>
  <c r="G62" i="3" s="1"/>
  <c r="J61" i="3" a="1"/>
  <c r="J61" i="3" s="1"/>
  <c r="F61" i="3"/>
  <c r="G61" i="3" s="1"/>
  <c r="J60" i="3" a="1"/>
  <c r="J60" i="3" s="1"/>
  <c r="F60" i="3"/>
  <c r="G60" i="3" s="1"/>
  <c r="J59" i="3" a="1"/>
  <c r="J59" i="3" s="1"/>
  <c r="F59" i="3"/>
  <c r="G59" i="3" s="1"/>
  <c r="J58" i="3" a="1"/>
  <c r="J58" i="3" s="1"/>
  <c r="F58" i="3"/>
  <c r="G58" i="3" s="1"/>
  <c r="J57" i="3" a="1"/>
  <c r="J57" i="3" s="1"/>
  <c r="F57" i="3"/>
  <c r="G57" i="3" s="1"/>
  <c r="J56" i="3" a="1"/>
  <c r="J56" i="3" s="1"/>
  <c r="F56" i="3"/>
  <c r="G56" i="3" s="1"/>
  <c r="J55" i="3" a="1"/>
  <c r="J55" i="3" s="1"/>
  <c r="F55" i="3"/>
  <c r="G55" i="3" s="1"/>
  <c r="J54" i="3" a="1"/>
  <c r="J54" i="3" s="1"/>
  <c r="F54" i="3"/>
  <c r="G54" i="3" s="1"/>
  <c r="J53" i="3" a="1"/>
  <c r="J53" i="3" s="1"/>
  <c r="F53" i="3"/>
  <c r="G53" i="3" s="1"/>
  <c r="J52" i="3" a="1"/>
  <c r="J52" i="3" s="1"/>
  <c r="F52" i="3"/>
  <c r="G52" i="3" s="1"/>
  <c r="J51" i="3" a="1"/>
  <c r="J51" i="3" s="1"/>
  <c r="F51" i="3"/>
  <c r="G51" i="3" s="1"/>
  <c r="J50" i="3" a="1"/>
  <c r="J50" i="3" s="1"/>
  <c r="F50" i="3"/>
  <c r="G50" i="3" s="1"/>
  <c r="J49" i="3" a="1"/>
  <c r="J49" i="3" s="1"/>
  <c r="F49" i="3"/>
  <c r="G49" i="3" s="1"/>
  <c r="J48" i="3" a="1"/>
  <c r="J48" i="3" s="1"/>
  <c r="F48" i="3"/>
  <c r="G48" i="3" s="1"/>
  <c r="J47" i="3" a="1"/>
  <c r="J47" i="3" s="1"/>
  <c r="F47" i="3"/>
  <c r="G47" i="3" s="1"/>
  <c r="J46" i="3" a="1"/>
  <c r="J46" i="3" s="1"/>
  <c r="F46" i="3"/>
  <c r="G46" i="3" s="1"/>
  <c r="J45" i="3" a="1"/>
  <c r="J45" i="3" s="1"/>
  <c r="F45" i="3"/>
  <c r="G45" i="3" s="1"/>
  <c r="J44" i="3" a="1"/>
  <c r="J44" i="3" s="1"/>
  <c r="F44" i="3"/>
  <c r="G44" i="3" s="1"/>
  <c r="J43" i="3" a="1"/>
  <c r="J43" i="3" s="1"/>
  <c r="F43" i="3"/>
  <c r="G43" i="3" s="1"/>
  <c r="J42" i="3" a="1"/>
  <c r="J42" i="3" s="1"/>
  <c r="F42" i="3"/>
  <c r="G42" i="3" s="1"/>
  <c r="J41" i="3" a="1"/>
  <c r="J41" i="3" s="1"/>
  <c r="F41" i="3"/>
  <c r="G41" i="3" s="1"/>
  <c r="J40" i="3" a="1"/>
  <c r="J40" i="3" s="1"/>
  <c r="F40" i="3"/>
  <c r="G40" i="3" s="1"/>
  <c r="J39" i="3" a="1"/>
  <c r="J39" i="3" s="1"/>
  <c r="F39" i="3"/>
  <c r="G39" i="3" s="1"/>
  <c r="J38" i="3" a="1"/>
  <c r="J38" i="3" s="1"/>
  <c r="F38" i="3"/>
  <c r="G38" i="3" s="1"/>
  <c r="J37" i="3" a="1"/>
  <c r="J37" i="3" s="1"/>
  <c r="F37" i="3"/>
  <c r="G37" i="3" s="1"/>
  <c r="J36" i="3" a="1"/>
  <c r="J36" i="3" s="1"/>
  <c r="F36" i="3"/>
  <c r="G36" i="3" s="1"/>
  <c r="J35" i="3" a="1"/>
  <c r="J35" i="3" s="1"/>
  <c r="F35" i="3"/>
  <c r="G35" i="3" s="1"/>
  <c r="J34" i="3" a="1"/>
  <c r="J34" i="3" s="1"/>
  <c r="F34" i="3"/>
  <c r="G34" i="3" s="1"/>
  <c r="J33" i="3" a="1"/>
  <c r="J33" i="3" s="1"/>
  <c r="F33" i="3"/>
  <c r="G33" i="3" s="1"/>
  <c r="J32" i="3" a="1"/>
  <c r="J32" i="3" s="1"/>
  <c r="F32" i="3"/>
  <c r="G32" i="3" s="1"/>
  <c r="J31" i="3" a="1"/>
  <c r="J31" i="3" s="1"/>
  <c r="F31" i="3"/>
  <c r="G31" i="3" s="1"/>
  <c r="J30" i="3" a="1"/>
  <c r="J30" i="3" s="1"/>
  <c r="F30" i="3"/>
  <c r="G30" i="3" s="1"/>
  <c r="J29" i="3" a="1"/>
  <c r="J29" i="3" s="1"/>
  <c r="F29" i="3"/>
  <c r="G29" i="3" s="1"/>
  <c r="J28" i="3" a="1"/>
  <c r="J28" i="3" s="1"/>
  <c r="F28" i="3"/>
  <c r="G28" i="3" s="1"/>
  <c r="J27" i="3" a="1"/>
  <c r="J27" i="3" s="1"/>
  <c r="F27" i="3"/>
  <c r="G27" i="3" s="1"/>
  <c r="J26" i="3" a="1"/>
  <c r="J26" i="3" s="1"/>
  <c r="F26" i="3"/>
  <c r="G26" i="3" s="1"/>
  <c r="J25" i="3" a="1"/>
  <c r="J25" i="3" s="1"/>
  <c r="F25" i="3"/>
  <c r="G25" i="3" s="1"/>
  <c r="J24" i="3" a="1"/>
  <c r="J24" i="3" s="1"/>
  <c r="F24" i="3"/>
  <c r="G24" i="3" s="1"/>
  <c r="J23" i="3" a="1"/>
  <c r="J23" i="3" s="1"/>
  <c r="F23" i="3"/>
  <c r="G23" i="3" s="1"/>
  <c r="J22" i="3" a="1"/>
  <c r="J22" i="3" s="1"/>
  <c r="F22" i="3"/>
  <c r="G22" i="3" s="1"/>
  <c r="J21" i="3" a="1"/>
  <c r="J21" i="3" s="1"/>
  <c r="F21" i="3"/>
  <c r="G21" i="3" s="1"/>
  <c r="J20" i="3" a="1"/>
  <c r="J20" i="3" s="1"/>
  <c r="F20" i="3"/>
  <c r="G20" i="3" s="1"/>
  <c r="J19" i="3" a="1"/>
  <c r="J19" i="3" s="1"/>
  <c r="F19" i="3"/>
  <c r="G19" i="3" s="1"/>
  <c r="J18" i="3" a="1"/>
  <c r="J18" i="3" s="1"/>
  <c r="F18" i="3"/>
  <c r="G18" i="3" s="1"/>
  <c r="J17" i="3" a="1"/>
  <c r="J17" i="3" s="1"/>
  <c r="F17" i="3"/>
  <c r="G17" i="3" s="1"/>
  <c r="J16" i="3" a="1"/>
  <c r="J16" i="3" s="1"/>
  <c r="F16" i="3"/>
  <c r="G16" i="3" s="1"/>
  <c r="J15" i="3" a="1"/>
  <c r="J15" i="3" s="1"/>
  <c r="F15" i="3"/>
  <c r="G15" i="3" s="1"/>
  <c r="J14" i="3" a="1"/>
  <c r="J14" i="3" s="1"/>
  <c r="F14" i="3"/>
  <c r="G14" i="3" s="1"/>
  <c r="J13" i="3" a="1"/>
  <c r="J13" i="3" s="1"/>
  <c r="F13" i="3"/>
  <c r="G13" i="3" s="1"/>
  <c r="J12" i="3" a="1"/>
  <c r="J12" i="3" s="1"/>
  <c r="F12" i="3"/>
  <c r="G12" i="3" s="1"/>
  <c r="J11" i="3" a="1"/>
  <c r="J11" i="3" s="1"/>
  <c r="F11" i="3"/>
  <c r="G11" i="3" s="1"/>
  <c r="J10" i="3" a="1"/>
  <c r="J10" i="3" s="1"/>
  <c r="F10" i="3"/>
  <c r="G10" i="3" s="1"/>
  <c r="J9" i="3" a="1"/>
  <c r="J9" i="3" s="1"/>
  <c r="F9" i="3"/>
  <c r="G9" i="3" s="1"/>
  <c r="J8" i="3" a="1"/>
  <c r="J8" i="3" s="1"/>
  <c r="F8" i="3"/>
  <c r="G8" i="3" s="1"/>
  <c r="J7" i="3" a="1"/>
  <c r="J7" i="3" s="1"/>
  <c r="F7" i="3"/>
  <c r="G7" i="3" s="1"/>
  <c r="J6" i="3" a="1"/>
  <c r="J6" i="3" s="1"/>
  <c r="F6" i="3"/>
  <c r="G6" i="3" s="1"/>
  <c r="J5" i="3" a="1"/>
  <c r="J5" i="3" s="1"/>
  <c r="F5" i="3"/>
  <c r="G5" i="3" s="1"/>
  <c r="J4" i="3" a="1"/>
  <c r="J4" i="3" s="1"/>
  <c r="F4" i="3"/>
  <c r="G4" i="3" s="1"/>
  <c r="J3" i="3" a="1"/>
  <c r="J3" i="3" s="1"/>
  <c r="F3" i="3"/>
  <c r="G3" i="3" s="1"/>
  <c r="J2" i="3" a="1"/>
  <c r="J2" i="3" s="1"/>
  <c r="F2" i="3"/>
  <c r="G2" i="3" s="1"/>
  <c r="J3" i="1" l="1" a="1"/>
  <c r="J3" i="1" s="1"/>
  <c r="J4" i="1" a="1"/>
  <c r="J4" i="1" s="1"/>
  <c r="J5" i="1" a="1"/>
  <c r="J5" i="1" s="1"/>
  <c r="J6" i="1" a="1"/>
  <c r="J6" i="1" s="1"/>
  <c r="J7" i="1" a="1"/>
  <c r="J7" i="1" s="1"/>
  <c r="J8" i="1" a="1"/>
  <c r="J8" i="1" s="1"/>
  <c r="J9" i="1" a="1"/>
  <c r="J9" i="1" s="1"/>
  <c r="J10" i="1" a="1"/>
  <c r="J10" i="1" s="1"/>
  <c r="J11" i="1" a="1"/>
  <c r="J11" i="1" s="1"/>
  <c r="J12" i="1" a="1"/>
  <c r="J12" i="1" s="1"/>
  <c r="J13" i="1" a="1"/>
  <c r="J13" i="1" s="1"/>
  <c r="J14" i="1" a="1"/>
  <c r="J14" i="1" s="1"/>
  <c r="J15" i="1" a="1"/>
  <c r="J15" i="1" s="1"/>
  <c r="J16" i="1" a="1"/>
  <c r="J16" i="1" s="1"/>
  <c r="J17" i="1" a="1"/>
  <c r="J17" i="1" s="1"/>
  <c r="J18" i="1" a="1"/>
  <c r="J18" i="1" s="1"/>
  <c r="J19" i="1" a="1"/>
  <c r="J19" i="1" s="1"/>
  <c r="J20" i="1" a="1"/>
  <c r="J20" i="1" s="1"/>
  <c r="J21" i="1" a="1"/>
  <c r="J21" i="1" s="1"/>
  <c r="J22" i="1" a="1"/>
  <c r="J22" i="1" s="1"/>
  <c r="J23" i="1" a="1"/>
  <c r="J23" i="1" s="1"/>
  <c r="J24" i="1" a="1"/>
  <c r="J24" i="1" s="1"/>
  <c r="J25" i="1" a="1"/>
  <c r="J25" i="1" s="1"/>
  <c r="J26" i="1" a="1"/>
  <c r="J26" i="1" s="1"/>
  <c r="J27" i="1" a="1"/>
  <c r="J27" i="1" s="1"/>
  <c r="J28" i="1" a="1"/>
  <c r="J28" i="1" s="1"/>
  <c r="J29" i="1" a="1"/>
  <c r="J29" i="1" s="1"/>
  <c r="J30" i="1" a="1"/>
  <c r="J30" i="1" s="1"/>
  <c r="J31" i="1" a="1"/>
  <c r="J31" i="1" s="1"/>
  <c r="J32" i="1" a="1"/>
  <c r="J32" i="1" s="1"/>
  <c r="J33" i="1" a="1"/>
  <c r="J33" i="1" s="1"/>
  <c r="J34" i="1" a="1"/>
  <c r="J34" i="1" s="1"/>
  <c r="J35" i="1" a="1"/>
  <c r="J35" i="1" s="1"/>
  <c r="J36" i="1" a="1"/>
  <c r="J36" i="1" s="1"/>
  <c r="J37" i="1" a="1"/>
  <c r="J37" i="1" s="1"/>
  <c r="J38" i="1" a="1"/>
  <c r="J38" i="1" s="1"/>
  <c r="J39" i="1" a="1"/>
  <c r="J39" i="1" s="1"/>
  <c r="J40" i="1" a="1"/>
  <c r="J40" i="1" s="1"/>
  <c r="J41" i="1" a="1"/>
  <c r="J41" i="1" s="1"/>
  <c r="J42" i="1" a="1"/>
  <c r="J42" i="1" s="1"/>
  <c r="J43" i="1" a="1"/>
  <c r="J43" i="1" s="1"/>
  <c r="J44" i="1" a="1"/>
  <c r="J44" i="1" s="1"/>
  <c r="J45" i="1" a="1"/>
  <c r="J45" i="1" s="1"/>
  <c r="J46" i="1" a="1"/>
  <c r="J46" i="1" s="1"/>
  <c r="J47" i="1" a="1"/>
  <c r="J47" i="1" s="1"/>
  <c r="J48" i="1" a="1"/>
  <c r="J48" i="1" s="1"/>
  <c r="J49" i="1" a="1"/>
  <c r="J49" i="1" s="1"/>
  <c r="J50" i="1" a="1"/>
  <c r="J50" i="1" s="1"/>
  <c r="J51" i="1" a="1"/>
  <c r="J51" i="1" s="1"/>
  <c r="J52" i="1" a="1"/>
  <c r="J52" i="1" s="1"/>
  <c r="J53" i="1" a="1"/>
  <c r="J53" i="1" s="1"/>
  <c r="J54" i="1" a="1"/>
  <c r="J54" i="1" s="1"/>
  <c r="J55" i="1" a="1"/>
  <c r="J55" i="1" s="1"/>
  <c r="J56" i="1" a="1"/>
  <c r="J56" i="1" s="1"/>
  <c r="J57" i="1" a="1"/>
  <c r="J57" i="1" s="1"/>
  <c r="J58" i="1" a="1"/>
  <c r="J58" i="1" s="1"/>
  <c r="J59" i="1" a="1"/>
  <c r="J59" i="1" s="1"/>
  <c r="J60" i="1" a="1"/>
  <c r="J60" i="1" s="1"/>
  <c r="J61" i="1" a="1"/>
  <c r="J61" i="1" s="1"/>
  <c r="J62" i="1" a="1"/>
  <c r="J62" i="1" s="1"/>
  <c r="J63" i="1" a="1"/>
  <c r="J63" i="1" s="1"/>
  <c r="J64" i="1" a="1"/>
  <c r="J64" i="1" s="1"/>
  <c r="J65" i="1" a="1"/>
  <c r="J65" i="1" s="1"/>
  <c r="J66" i="1" a="1"/>
  <c r="J66" i="1" s="1"/>
  <c r="J67" i="1" a="1"/>
  <c r="J67" i="1" s="1"/>
  <c r="J68" i="1" a="1"/>
  <c r="J68" i="1" s="1"/>
  <c r="J69" i="1" a="1"/>
  <c r="J69" i="1" s="1"/>
  <c r="J70" i="1" a="1"/>
  <c r="J70" i="1" s="1"/>
  <c r="J71" i="1" a="1"/>
  <c r="J71" i="1" s="1"/>
  <c r="J72" i="1" a="1"/>
  <c r="J72" i="1" s="1"/>
  <c r="J73" i="1" a="1"/>
  <c r="J73" i="1" s="1"/>
  <c r="J74" i="1" a="1"/>
  <c r="J74" i="1" s="1"/>
  <c r="J75" i="1" a="1"/>
  <c r="J75" i="1" s="1"/>
  <c r="J76" i="1" a="1"/>
  <c r="J76" i="1" s="1"/>
  <c r="J77" i="1" a="1"/>
  <c r="J77" i="1" s="1"/>
  <c r="J78" i="1" a="1"/>
  <c r="J78" i="1" s="1"/>
  <c r="J79" i="1" a="1"/>
  <c r="J79" i="1" s="1"/>
  <c r="J80" i="1" a="1"/>
  <c r="J80" i="1" s="1"/>
  <c r="J81" i="1" a="1"/>
  <c r="J81" i="1" s="1"/>
  <c r="J82" i="1" a="1"/>
  <c r="J82" i="1" s="1"/>
  <c r="J83" i="1" a="1"/>
  <c r="J83" i="1" s="1"/>
  <c r="J84" i="1" a="1"/>
  <c r="J84" i="1" s="1"/>
  <c r="J85" i="1" a="1"/>
  <c r="J85" i="1" s="1"/>
  <c r="J86" i="1" a="1"/>
  <c r="J86" i="1" s="1"/>
  <c r="J87" i="1" a="1"/>
  <c r="J87" i="1" s="1"/>
  <c r="J88" i="1" a="1"/>
  <c r="J88" i="1" s="1"/>
  <c r="J89" i="1" a="1"/>
  <c r="J89" i="1" s="1"/>
  <c r="J90" i="1" a="1"/>
  <c r="J90" i="1"/>
  <c r="J91" i="1" a="1"/>
  <c r="J91" i="1"/>
  <c r="J92" i="1" a="1"/>
  <c r="J92" i="1"/>
  <c r="J93" i="1" a="1"/>
  <c r="J93" i="1"/>
  <c r="J94" i="1" a="1"/>
  <c r="J94" i="1"/>
  <c r="J95" i="1" a="1"/>
  <c r="J95" i="1"/>
  <c r="J96" i="1" a="1"/>
  <c r="J96" i="1"/>
  <c r="J97" i="1" a="1"/>
  <c r="J97" i="1"/>
  <c r="J98" i="1" a="1"/>
  <c r="J98" i="1"/>
  <c r="J99" i="1" a="1"/>
  <c r="J99" i="1"/>
  <c r="J100" i="1" a="1"/>
  <c r="J100" i="1"/>
  <c r="J101" i="1" a="1"/>
  <c r="J101" i="1"/>
  <c r="J102" i="1" a="1"/>
  <c r="J102" i="1"/>
  <c r="J103" i="1" a="1"/>
  <c r="J103" i="1"/>
  <c r="J104" i="1" a="1"/>
  <c r="J104" i="1"/>
  <c r="J105" i="1" a="1"/>
  <c r="J105" i="1"/>
  <c r="J106" i="1" a="1"/>
  <c r="J106" i="1"/>
  <c r="J107" i="1" a="1"/>
  <c r="J107" i="1"/>
  <c r="J108" i="1" a="1"/>
  <c r="J108" i="1"/>
  <c r="J109" i="1" a="1"/>
  <c r="J109" i="1"/>
  <c r="J110" i="1" a="1"/>
  <c r="J110" i="1"/>
  <c r="J111" i="1" a="1"/>
  <c r="J111" i="1"/>
  <c r="J112" i="1" a="1"/>
  <c r="J112" i="1"/>
  <c r="J113" i="1" a="1"/>
  <c r="J113" i="1"/>
  <c r="J114" i="1" a="1"/>
  <c r="J114" i="1"/>
  <c r="J115" i="1" a="1"/>
  <c r="J115" i="1"/>
  <c r="J116" i="1" a="1"/>
  <c r="J116" i="1"/>
  <c r="J117" i="1" a="1"/>
  <c r="J117" i="1"/>
  <c r="J118" i="1" a="1"/>
  <c r="J118" i="1"/>
  <c r="J119" i="1" a="1"/>
  <c r="J119" i="1"/>
  <c r="J120" i="1" a="1"/>
  <c r="J120" i="1"/>
  <c r="J121" i="1" a="1"/>
  <c r="J121" i="1"/>
  <c r="J122" i="1" a="1"/>
  <c r="J122" i="1"/>
  <c r="J123" i="1" a="1"/>
  <c r="J123" i="1"/>
  <c r="J124" i="1" a="1"/>
  <c r="J124" i="1" s="1"/>
  <c r="J125" i="1" a="1"/>
  <c r="J125" i="1" s="1"/>
  <c r="J126" i="1" a="1"/>
  <c r="J126" i="1" s="1"/>
  <c r="J127" i="1" a="1"/>
  <c r="J127" i="1" s="1"/>
  <c r="J128" i="1" a="1"/>
  <c r="J128" i="1" s="1"/>
  <c r="J129" i="1" a="1"/>
  <c r="J129" i="1" s="1"/>
  <c r="J130" i="1" a="1"/>
  <c r="J130" i="1" s="1"/>
  <c r="J131" i="1" a="1"/>
  <c r="J131" i="1" s="1"/>
  <c r="J132" i="1" a="1"/>
  <c r="J132" i="1" s="1"/>
  <c r="J133" i="1" a="1"/>
  <c r="J133" i="1" s="1"/>
  <c r="J134" i="1" a="1"/>
  <c r="J134" i="1" s="1"/>
  <c r="J135" i="1" a="1"/>
  <c r="J135" i="1" s="1"/>
  <c r="J136" i="1" a="1"/>
  <c r="J136" i="1" s="1"/>
  <c r="J137" i="1" a="1"/>
  <c r="J137" i="1" s="1"/>
  <c r="J138" i="1" a="1"/>
  <c r="J138" i="1" s="1"/>
  <c r="J139" i="1" a="1"/>
  <c r="J139" i="1" s="1"/>
  <c r="J140" i="1" a="1"/>
  <c r="J140" i="1" s="1"/>
  <c r="J141" i="1" a="1"/>
  <c r="J141" i="1" s="1"/>
  <c r="J142" i="1" a="1"/>
  <c r="J142" i="1" s="1"/>
  <c r="J143" i="1" a="1"/>
  <c r="J143" i="1" s="1"/>
  <c r="J144" i="1" a="1"/>
  <c r="J144" i="1" s="1"/>
  <c r="J145" i="1" a="1"/>
  <c r="J145" i="1" s="1"/>
  <c r="J146" i="1" a="1"/>
  <c r="J146" i="1" s="1"/>
  <c r="J147" i="1" a="1"/>
  <c r="J147" i="1" s="1"/>
  <c r="J148" i="1" a="1"/>
  <c r="J148" i="1" s="1"/>
  <c r="J149" i="1" a="1"/>
  <c r="J149" i="1" s="1"/>
  <c r="J150" i="1" a="1"/>
  <c r="J150" i="1" s="1"/>
  <c r="J151" i="1" a="1"/>
  <c r="J151" i="1" s="1"/>
  <c r="J152" i="1" a="1"/>
  <c r="J152" i="1" s="1"/>
  <c r="J153" i="1" a="1"/>
  <c r="J153" i="1" s="1"/>
  <c r="J154" i="1" a="1"/>
  <c r="J154" i="1" s="1"/>
  <c r="J155" i="1" a="1"/>
  <c r="J155" i="1" s="1"/>
  <c r="J156" i="1" a="1"/>
  <c r="J156" i="1" s="1"/>
  <c r="J2" i="1" a="1"/>
  <c r="J2" i="1" s="1"/>
  <c r="F3" i="1" l="1"/>
  <c r="G3" i="1" s="1"/>
  <c r="F4" i="1"/>
  <c r="G4" i="1" s="1"/>
  <c r="F5" i="1"/>
  <c r="F6" i="1"/>
  <c r="F7" i="1"/>
  <c r="F8" i="1"/>
  <c r="F9" i="1"/>
  <c r="F10" i="1"/>
  <c r="F11" i="1"/>
  <c r="G11" i="1" s="1"/>
  <c r="F12" i="1"/>
  <c r="F13" i="1"/>
  <c r="F14" i="1"/>
  <c r="F15" i="1"/>
  <c r="F16" i="1"/>
  <c r="G16" i="1" s="1"/>
  <c r="F17" i="1"/>
  <c r="F18" i="1"/>
  <c r="G18" i="1" s="1"/>
  <c r="F19" i="1"/>
  <c r="F20" i="1"/>
  <c r="G20" i="1" s="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G5" i="1" l="1"/>
  <c r="G7" i="1"/>
  <c r="G9" i="1"/>
  <c r="G13" i="1"/>
  <c r="G15" i="1"/>
  <c r="G17" i="1"/>
  <c r="G19" i="1"/>
  <c r="G21" i="1"/>
  <c r="G23" i="1"/>
  <c r="G25" i="1"/>
  <c r="G27" i="1"/>
  <c r="G29" i="1"/>
  <c r="G31" i="1"/>
  <c r="G33" i="1"/>
  <c r="G35" i="1"/>
  <c r="G37" i="1"/>
  <c r="G39" i="1"/>
  <c r="G41" i="1"/>
  <c r="G43" i="1"/>
  <c r="G45" i="1"/>
  <c r="G47" i="1"/>
  <c r="G49" i="1"/>
  <c r="G51" i="1"/>
  <c r="G53" i="1"/>
  <c r="G55" i="1"/>
  <c r="G57" i="1"/>
  <c r="G59" i="1"/>
  <c r="G61" i="1"/>
  <c r="G63" i="1"/>
  <c r="G65" i="1"/>
  <c r="G67" i="1"/>
  <c r="G69" i="1"/>
  <c r="G71" i="1"/>
  <c r="G73" i="1"/>
  <c r="G75" i="1"/>
  <c r="G77" i="1"/>
  <c r="G79" i="1"/>
  <c r="G81" i="1"/>
  <c r="G83" i="1"/>
  <c r="G85" i="1"/>
  <c r="G87" i="1"/>
  <c r="G89" i="1"/>
  <c r="G91" i="1"/>
  <c r="G93" i="1"/>
  <c r="G95" i="1"/>
  <c r="G97" i="1"/>
  <c r="G99" i="1"/>
  <c r="G101" i="1"/>
  <c r="G103" i="1"/>
  <c r="G105" i="1"/>
  <c r="G107" i="1"/>
  <c r="G109" i="1"/>
  <c r="G111" i="1"/>
  <c r="G113" i="1"/>
  <c r="G115" i="1"/>
  <c r="G117" i="1"/>
  <c r="G119" i="1"/>
  <c r="G121" i="1"/>
  <c r="G123" i="1"/>
  <c r="G125" i="1"/>
  <c r="G127" i="1"/>
  <c r="G129" i="1"/>
  <c r="G131" i="1"/>
  <c r="G133" i="1"/>
  <c r="G135" i="1"/>
  <c r="G137" i="1"/>
  <c r="G139" i="1"/>
  <c r="G141" i="1"/>
  <c r="G143" i="1"/>
  <c r="G145" i="1"/>
  <c r="G147" i="1"/>
  <c r="G149" i="1"/>
  <c r="G151" i="1"/>
  <c r="G153" i="1"/>
  <c r="G155" i="1"/>
  <c r="G6" i="1"/>
  <c r="G8" i="1"/>
  <c r="G10" i="1"/>
  <c r="G12" i="1"/>
  <c r="G14" i="1"/>
  <c r="G22" i="1"/>
  <c r="G24" i="1"/>
  <c r="G26" i="1"/>
  <c r="G28" i="1"/>
  <c r="G30" i="1"/>
  <c r="G32" i="1"/>
  <c r="G34" i="1"/>
  <c r="G36" i="1"/>
  <c r="G38" i="1"/>
  <c r="G40" i="1"/>
  <c r="G42" i="1"/>
  <c r="G44" i="1"/>
  <c r="G46" i="1"/>
  <c r="G48" i="1"/>
  <c r="G50" i="1"/>
  <c r="G52" i="1"/>
  <c r="G54" i="1"/>
  <c r="G56" i="1"/>
  <c r="G58" i="1"/>
  <c r="G60" i="1"/>
  <c r="G62" i="1"/>
  <c r="G64" i="1"/>
  <c r="G66" i="1"/>
  <c r="G68" i="1"/>
  <c r="G70" i="1"/>
  <c r="G72" i="1"/>
  <c r="G74" i="1"/>
  <c r="G76" i="1"/>
  <c r="G78" i="1"/>
  <c r="G80" i="1"/>
  <c r="G82" i="1"/>
  <c r="G84" i="1"/>
  <c r="G86" i="1"/>
  <c r="G88" i="1"/>
  <c r="G90" i="1"/>
  <c r="G92" i="1"/>
  <c r="G94" i="1"/>
  <c r="G96" i="1"/>
  <c r="G98" i="1"/>
  <c r="G100" i="1"/>
  <c r="G102" i="1"/>
  <c r="G104" i="1"/>
  <c r="G106" i="1"/>
  <c r="G108" i="1"/>
  <c r="G110" i="1"/>
  <c r="G112" i="1"/>
  <c r="G114" i="1"/>
  <c r="G116" i="1"/>
  <c r="G118" i="1"/>
  <c r="G120" i="1"/>
  <c r="G122" i="1"/>
  <c r="G124" i="1"/>
  <c r="G126" i="1"/>
  <c r="G128" i="1"/>
  <c r="G130" i="1"/>
  <c r="G132" i="1"/>
  <c r="G134" i="1"/>
  <c r="G136" i="1"/>
  <c r="G138" i="1"/>
  <c r="G140" i="1"/>
  <c r="G142" i="1"/>
  <c r="G144" i="1"/>
  <c r="G146" i="1"/>
  <c r="G148" i="1"/>
  <c r="G150" i="1"/>
  <c r="G152" i="1"/>
  <c r="G154" i="1"/>
  <c r="G156" i="1"/>
  <c r="F2" i="1"/>
  <c r="G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<sst xmlns="http://schemas.openxmlformats.org/spreadsheetml/2006/main" count="978" uniqueCount="210">
  <si>
    <t>Manufacturer</t>
  </si>
  <si>
    <t>Model</t>
  </si>
  <si>
    <t>Unit Sales</t>
  </si>
  <si>
    <t>Price</t>
  </si>
  <si>
    <t>Year Resale Value</t>
  </si>
  <si>
    <t>Retention %</t>
  </si>
  <si>
    <t>Retention Value</t>
  </si>
  <si>
    <t>Engine Size</t>
  </si>
  <si>
    <t>Horsepower</t>
  </si>
  <si>
    <t>HP Level</t>
  </si>
  <si>
    <t>Vehicle_type</t>
  </si>
  <si>
    <t>Fuel Efficiency</t>
  </si>
  <si>
    <t>Power Perf Factor</t>
  </si>
  <si>
    <t>Wheelbase</t>
  </si>
  <si>
    <t>Width</t>
  </si>
  <si>
    <t>Length</t>
  </si>
  <si>
    <t>Curb Weight</t>
  </si>
  <si>
    <t>Fuel Capacity</t>
  </si>
  <si>
    <t>Latest Launch</t>
  </si>
  <si>
    <t>Acura</t>
  </si>
  <si>
    <t>Integra</t>
  </si>
  <si>
    <t>Passenger</t>
  </si>
  <si>
    <t>TL</t>
  </si>
  <si>
    <t>RL</t>
  </si>
  <si>
    <t>Audi</t>
  </si>
  <si>
    <t>A4</t>
  </si>
  <si>
    <t>A6</t>
  </si>
  <si>
    <t>A8</t>
  </si>
  <si>
    <t>BMW</t>
  </si>
  <si>
    <t>323i</t>
  </si>
  <si>
    <t>328i</t>
  </si>
  <si>
    <t>528i</t>
  </si>
  <si>
    <t>Buick</t>
  </si>
  <si>
    <t>Century</t>
  </si>
  <si>
    <t>Regal</t>
  </si>
  <si>
    <t>Park Avenue</t>
  </si>
  <si>
    <t>LeSabre</t>
  </si>
  <si>
    <t>Cadillac</t>
  </si>
  <si>
    <t>DeVille</t>
  </si>
  <si>
    <t>Seville</t>
  </si>
  <si>
    <t>Eldorado</t>
  </si>
  <si>
    <t>Catera</t>
  </si>
  <si>
    <t>Escalade</t>
  </si>
  <si>
    <t>Car</t>
  </si>
  <si>
    <t>Chevrolet</t>
  </si>
  <si>
    <t>Cavalier</t>
  </si>
  <si>
    <t>Malibu</t>
  </si>
  <si>
    <t>Lumina</t>
  </si>
  <si>
    <t>Monte Carlo</t>
  </si>
  <si>
    <t>Camaro</t>
  </si>
  <si>
    <t>Corvette</t>
  </si>
  <si>
    <t>Prizm</t>
  </si>
  <si>
    <t>Metro</t>
  </si>
  <si>
    <t>Impala</t>
  </si>
  <si>
    <t>Chrysler</t>
  </si>
  <si>
    <t>Sebring Coupe</t>
  </si>
  <si>
    <t>Sebring Conv.</t>
  </si>
  <si>
    <t>Concorde</t>
  </si>
  <si>
    <t>Cirrus</t>
  </si>
  <si>
    <t>LHS</t>
  </si>
  <si>
    <t>300M</t>
  </si>
  <si>
    <t>Dodge</t>
  </si>
  <si>
    <t>Neon</t>
  </si>
  <si>
    <t>Avenger</t>
  </si>
  <si>
    <t>Stratus</t>
  </si>
  <si>
    <t>Intrepid</t>
  </si>
  <si>
    <t>Viper</t>
  </si>
  <si>
    <t>Ram Pickup</t>
  </si>
  <si>
    <t>Ram Wagon</t>
  </si>
  <si>
    <t>Ram Van</t>
  </si>
  <si>
    <t>Dakota</t>
  </si>
  <si>
    <t>Durango</t>
  </si>
  <si>
    <t>Caravan</t>
  </si>
  <si>
    <t>Ford</t>
  </si>
  <si>
    <t>Escort</t>
  </si>
  <si>
    <t>Mustang</t>
  </si>
  <si>
    <t>Contour</t>
  </si>
  <si>
    <t>Taurus</t>
  </si>
  <si>
    <t>Focus</t>
  </si>
  <si>
    <t>Crown Victoria</t>
  </si>
  <si>
    <t>Explorer</t>
  </si>
  <si>
    <t>Windstar</t>
  </si>
  <si>
    <t>Expedition</t>
  </si>
  <si>
    <t>Ranger</t>
  </si>
  <si>
    <t>F-Series</t>
  </si>
  <si>
    <t>Honda</t>
  </si>
  <si>
    <t>Civic</t>
  </si>
  <si>
    <t>Accord</t>
  </si>
  <si>
    <t>CR-V</t>
  </si>
  <si>
    <t>Passport</t>
  </si>
  <si>
    <t>Odyssey</t>
  </si>
  <si>
    <t>Hyundai</t>
  </si>
  <si>
    <t>Accent</t>
  </si>
  <si>
    <t>Elantra</t>
  </si>
  <si>
    <t>Sonata</t>
  </si>
  <si>
    <t>Infiniti</t>
  </si>
  <si>
    <t>I30</t>
  </si>
  <si>
    <t>Jaguar</t>
  </si>
  <si>
    <t>S-Type</t>
  </si>
  <si>
    <t>Jeep</t>
  </si>
  <si>
    <t>Wrangler</t>
  </si>
  <si>
    <t>Cherokee</t>
  </si>
  <si>
    <t>Grand Cherokee</t>
  </si>
  <si>
    <t>Lexus</t>
  </si>
  <si>
    <t>ES300</t>
  </si>
  <si>
    <t>GS300</t>
  </si>
  <si>
    <t>GS400</t>
  </si>
  <si>
    <t>LS400</t>
  </si>
  <si>
    <t>LX470</t>
  </si>
  <si>
    <t>RX300</t>
  </si>
  <si>
    <t>Lincoln</t>
  </si>
  <si>
    <t>Continental</t>
  </si>
  <si>
    <t>Town car</t>
  </si>
  <si>
    <t>Navigator</t>
  </si>
  <si>
    <t>Mitsubishi</t>
  </si>
  <si>
    <t>Mirage</t>
  </si>
  <si>
    <t>Eclipse</t>
  </si>
  <si>
    <t>Galant</t>
  </si>
  <si>
    <t>Diamante</t>
  </si>
  <si>
    <t>3000GT</t>
  </si>
  <si>
    <t>Montero</t>
  </si>
  <si>
    <t>Montero Sport</t>
  </si>
  <si>
    <t>Mercury</t>
  </si>
  <si>
    <t>Mystique</t>
  </si>
  <si>
    <t>Cougar</t>
  </si>
  <si>
    <t>Sable</t>
  </si>
  <si>
    <t>Grand Marquis</t>
  </si>
  <si>
    <t>Mountaineer</t>
  </si>
  <si>
    <t>Villager</t>
  </si>
  <si>
    <t>Mercedes-B</t>
  </si>
  <si>
    <t>C-Class</t>
  </si>
  <si>
    <t>E-Class</t>
  </si>
  <si>
    <t>S-Class</t>
  </si>
  <si>
    <t>SL-Class</t>
  </si>
  <si>
    <t>SLK</t>
  </si>
  <si>
    <t>SLK230</t>
  </si>
  <si>
    <t>CLK Coupe</t>
  </si>
  <si>
    <t>CL500</t>
  </si>
  <si>
    <t>M-Class</t>
  </si>
  <si>
    <t>Nissan</t>
  </si>
  <si>
    <t>Sentra</t>
  </si>
  <si>
    <t>Altima</t>
  </si>
  <si>
    <t>Maxima</t>
  </si>
  <si>
    <t>Quest</t>
  </si>
  <si>
    <t>Pathfinder</t>
  </si>
  <si>
    <t>Xterra</t>
  </si>
  <si>
    <t>Frontier</t>
  </si>
  <si>
    <t>Oldsmobile</t>
  </si>
  <si>
    <t>Cutlass</t>
  </si>
  <si>
    <t>Intrigue</t>
  </si>
  <si>
    <t>Alero</t>
  </si>
  <si>
    <t>Aurora</t>
  </si>
  <si>
    <t>Bravada</t>
  </si>
  <si>
    <t>Silhouette</t>
  </si>
  <si>
    <t>Plymouth</t>
  </si>
  <si>
    <t>Breeze</t>
  </si>
  <si>
    <t>Voyager</t>
  </si>
  <si>
    <t>Prowler</t>
  </si>
  <si>
    <t>Pontiac</t>
  </si>
  <si>
    <t>Sunfire</t>
  </si>
  <si>
    <t>Grand Am</t>
  </si>
  <si>
    <t>Firebird</t>
  </si>
  <si>
    <t>Grand Prix</t>
  </si>
  <si>
    <t>Bonneville</t>
  </si>
  <si>
    <t>Montana</t>
  </si>
  <si>
    <t>Porsche</t>
  </si>
  <si>
    <t>Boxter</t>
  </si>
  <si>
    <t>Carrera Coupe</t>
  </si>
  <si>
    <t>Carrera Cabrio</t>
  </si>
  <si>
    <t>Saab</t>
  </si>
  <si>
    <t>9-5</t>
  </si>
  <si>
    <t>9-3</t>
  </si>
  <si>
    <t>Saturn</t>
  </si>
  <si>
    <t>SL</t>
  </si>
  <si>
    <t>SC</t>
  </si>
  <si>
    <t>SW</t>
  </si>
  <si>
    <t>LW</t>
  </si>
  <si>
    <t>LS</t>
  </si>
  <si>
    <t>Subaru</t>
  </si>
  <si>
    <t>Outback</t>
  </si>
  <si>
    <t>Forester</t>
  </si>
  <si>
    <t>Toyota</t>
  </si>
  <si>
    <t>Corolla</t>
  </si>
  <si>
    <t>Camry</t>
  </si>
  <si>
    <t>Avalon</t>
  </si>
  <si>
    <t>Celica</t>
  </si>
  <si>
    <t>Tacoma</t>
  </si>
  <si>
    <t>Sienna</t>
  </si>
  <si>
    <t>RAV4</t>
  </si>
  <si>
    <t>4Runner</t>
  </si>
  <si>
    <t>Land Cruiser</t>
  </si>
  <si>
    <t>Volkswagen</t>
  </si>
  <si>
    <t>Golf</t>
  </si>
  <si>
    <t>Jetta</t>
  </si>
  <si>
    <t>Passat</t>
  </si>
  <si>
    <t>Cabrio</t>
  </si>
  <si>
    <t>GTI</t>
  </si>
  <si>
    <t>Beetle</t>
  </si>
  <si>
    <t>Volvo</t>
  </si>
  <si>
    <t>S40</t>
  </si>
  <si>
    <t>V40</t>
  </si>
  <si>
    <t>S70</t>
  </si>
  <si>
    <t>V70</t>
  </si>
  <si>
    <t>C70</t>
  </si>
  <si>
    <t>S80</t>
  </si>
  <si>
    <t>Row Labels</t>
  </si>
  <si>
    <t>Average of Year Resale Value</t>
  </si>
  <si>
    <t>Average of Price</t>
  </si>
  <si>
    <t>Grand Total</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</si>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</sst>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409]#,##0.00"/>
    <numFmt numFmtId="165" formatCode="[$$-409]#,##0"/>
    <numFmt numFmtId="166" formatCode="_-[$$-409]* #,##0_ ;_-[$$-409]* \-#,##0\ ;_-[$$-409]* &quot;-&quot;??_ ;_-@_ "/>
    <numFmt numFmtId="167" formatCode="&quot;$&quot;#,##0.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0"/>
      <color theme="1"/>
      <name val="Arial"/>
      <family val="2"/>
    </font>
    <font>
      <sz val="11"/>
      <color theme="1"/>
      <name val="Wingdings"/>
      <charset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18">
    <xf numFmtId="0" fontId="0" fillId="0" borderId="0" xfId="0"/>
    <xf numFmtId="0" fontId="16" fillId="0" borderId="0" xfId="0" applyFont="1"/>
    <xf numFmtId="0" fontId="16" fillId="12" borderId="0" xfId="21" applyFont="1"/>
    <xf numFmtId="0" fontId="16" fillId="16" borderId="0" xfId="25" applyFont="1"/>
    <xf numFmtId="0" fontId="18" fillId="32" borderId="0" xfId="41" applyFont="1"/>
    <xf numFmtId="0" fontId="0" fillId="0" borderId="10" xfId="0" applyBorder="1"/>
    <xf numFmtId="14" fontId="0" fillId="0" borderId="10" xfId="0" applyNumberFormat="1" applyBorder="1"/>
    <xf numFmtId="49" fontId="18" fillId="32" borderId="0" xfId="41" applyNumberFormat="1" applyFont="1"/>
    <xf numFmtId="164" fontId="16" fillId="12" borderId="0" xfId="21" applyNumberFormat="1" applyFont="1"/>
    <xf numFmtId="164" fontId="0" fillId="0" borderId="0" xfId="0" applyNumberFormat="1"/>
    <xf numFmtId="1" fontId="0" fillId="0" borderId="10" xfId="0" applyNumberFormat="1" applyBorder="1"/>
    <xf numFmtId="165" fontId="0" fillId="0" borderId="10" xfId="0" applyNumberFormat="1" applyBorder="1"/>
    <xf numFmtId="9" fontId="0" fillId="0" borderId="10" xfId="42" applyFont="1" applyBorder="1"/>
    <xf numFmtId="166" fontId="0" fillId="0" borderId="0" xfId="0" applyNumberFormat="1"/>
    <xf numFmtId="0" fontId="19" fillId="0" borderId="0" xfId="0" applyFont="1"/>
    <xf numFmtId="0" fontId="0" fillId="0" borderId="0" xfId="0" pivotButton="1"/>
    <xf numFmtId="0" fontId="0" fillId="0" borderId="0" xfId="0" applyAlignment="1">
      <alignment horizontal="left"/>
    </xf>
    <xf numFmtId="167"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68">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font>
        <b/>
        <i val="0"/>
        <color theme="9" tint="-0.499984740745262"/>
      </font>
      <fill>
        <patternFill>
          <bgColor theme="9" tint="0.59996337778862885"/>
        </patternFill>
      </fill>
    </dxf>
    <dxf>
      <font>
        <b/>
        <i val="0"/>
        <color rgb="FFFF0000"/>
      </font>
      <fill>
        <patternFill>
          <bgColor rgb="FFFFCCCC"/>
        </patternFill>
      </fill>
    </dxf>
    <dxf>
      <font>
        <b/>
        <i val="0"/>
        <color theme="9" tint="-0.499984740745262"/>
      </font>
      <fill>
        <patternFill>
          <bgColor theme="9" tint="0.59996337778862885"/>
        </patternFill>
      </fill>
    </dxf>
    <dxf>
      <font>
        <b/>
        <i val="0"/>
        <color rgb="FFFF0000"/>
      </font>
      <fill>
        <patternFill>
          <bgColor rgb="FFFFCCCC"/>
        </patternFill>
      </fill>
    </dxf>
    <dxf>
      <numFmt numFmtId="168" formatCode="m/d/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numFmt numFmtId="167" formatCode="&quot;$&quot;#,##0.00"/>
    </dxf>
    <dxf>
      <numFmt numFmtId="167" formatCode="&quot;$&quot;#,##0.00"/>
    </dxf>
    <dxf>
      <numFmt numFmtId="167" formatCode="&quot;$&quot;#,##0.00"/>
    </dxf>
    <dxf>
      <numFmt numFmtId="167" formatCode="&quot;$&quot;#,##0.00"/>
    </dxf>
    <dxf>
      <numFmt numFmtId="169" formatCode="dd/mm/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s>
  <tableStyles count="0" defaultTableStyle="TableStyleMedium2" defaultPivotStyle="PivotStyleLight16"/>
  <colors>
    <mruColors>
      <color rgb="FFFFCCCC"/>
      <color rgb="FFFF9999"/>
      <color rgb="FFFF7C80"/>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eetMetadata" Target="metadata.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2.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[Car_Sales_Kaggle_DV0130EN_Lab3_end.xlsx]Bar Chart!PivotTable4</c:name>
    <c:fmtId val="8"/>
  </c:pivotSource>
  <c:chart>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Chart'!$B$4:$B$9</c:f>
              <c:numCache>
                <c:formatCode>"$"#,##0.00</c:formatCode>
                <c:ptCount val="5"/>
                <c:pt idx="0">
                  <c:v>28270</c:v>
                </c:pt>
                <c:pt idx="1">
                  <c:v>29766.666666666668</c:v>
                </c:pt>
                <c:pt idx="2">
                  <c:v>39876.555555555555</c:v>
                </c:pt>
                <c:pt idx="3">
                  <c:v>56475</c:v>
                </c:pt>
                <c:pt idx="4">
                  <c:v>13951.833333333334</c:v>
                </c:pt>
              </c:numCache>
            </c:numRef>
          </c:val>
          <c:extLst>
            <c:ext xmlns:c16="http://schemas.microsoft.com/office/drawing/2014/chart" uri="{C3380CC4-5D6E-409C-BE32-E72D297353CC}">
              <c16:uniqueId val="{00000000-FB54-473E-89B8-A467352A60F0}"/>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Chart'!$C$4:$C$9</c:f>
              <c:numCache>
                <c:formatCode>"$"#,##0.00</c:formatCode>
                <c:ptCount val="5"/>
                <c:pt idx="0">
                  <c:v>39980</c:v>
                </c:pt>
                <c:pt idx="1">
                  <c:v>33096.666666666664</c:v>
                </c:pt>
                <c:pt idx="2">
                  <c:v>52916.666666666664</c:v>
                </c:pt>
                <c:pt idx="3">
                  <c:v>62473.333333333336</c:v>
                </c:pt>
                <c:pt idx="4">
                  <c:v>17698.333333333332</c:v>
                </c:pt>
              </c:numCache>
            </c:numRef>
          </c:val>
          <c:extLst>
            <c:ext xmlns:c16="http://schemas.microsoft.com/office/drawing/2014/chart" uri="{C3380CC4-5D6E-409C-BE32-E72D297353CC}">
              <c16:uniqueId val="{00000001-FB54-473E-89B8-A467352A60F0}"/>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Chart'!$M$2:$M$156</c:f>
              <c:numCache>
                <c:formatCode>General</c:formatCode>
                <c:ptCount val="9"/>
                <c:pt idx="0">
                  <c:v>62.35557713</c:v>
                </c:pt>
                <c:pt idx="1">
                  <c:v>84.911898260000001</c:v>
                </c:pt>
                <c:pt idx="2">
                  <c:v>54.372419649999998</c:v>
                </c:pt>
                <c:pt idx="3">
                  <c:v>56.496030339999997</c:v>
                </c:pt>
                <c:pt idx="4">
                  <c:v>47.96897242</c:v>
                </c:pt>
                <c:pt idx="5">
                  <c:v>102.5289842</c:v>
                </c:pt>
                <c:pt idx="6">
                  <c:v>51.955108869999997</c:v>
                </c:pt>
                <c:pt idx="7">
                  <c:v>78.027219470000006</c:v>
                </c:pt>
                <c:pt idx="8">
                  <c:v>55.297116580000001</c:v>
                </c:pt>
              </c:numCache>
            </c:numRef>
          </c:val>
          <c:extLst>
            <c:ext xmlns:c16="http://schemas.microsoft.com/office/drawing/2014/chart" uri="{C3380CC4-5D6E-409C-BE32-E72D297353CC}">
              <c16:uniqueId val="{00000000-6806-2F4F-B673-C75FDBCAD9DC}"/>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2-9972-1D45-8175-A6DCE4CD3D47}"/>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9972-1D45-8175-A6DCE4CD3D47}"/>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4-9972-1D45-8175-A6DCE4CD3D47}"/>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9972-1D45-8175-A6DCE4CD3D47}"/>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6-9972-1D45-8175-A6DCE4CD3D47}"/>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9972-1D45-8175-A6DCE4CD3D47}"/>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Chart'!$F$2:$F$156</c:f>
              <c:numCache>
                <c:formatCode>0%</c:formatCode>
                <c:ptCount val="9"/>
                <c:pt idx="0">
                  <c:v>0.87154522613065322</c:v>
                </c:pt>
                <c:pt idx="1">
                  <c:v>0.71011939714229788</c:v>
                </c:pt>
                <c:pt idx="2">
                  <c:v>0.75607946112569924</c:v>
                </c:pt>
                <c:pt idx="3">
                  <c:v>0.91525925925925922</c:v>
                </c:pt>
                <c:pt idx="4">
                  <c:v>0.76480012206286241</c:v>
                </c:pt>
                <c:pt idx="5">
                  <c:v>0.65883080729972165</c:v>
                </c:pt>
                <c:pt idx="6">
                  <c:v>0.78902179062055899</c:v>
                </c:pt>
                <c:pt idx="7">
                  <c:v>0.83552396280400576</c:v>
                </c:pt>
                <c:pt idx="8">
                  <c:v>0.83058639833448988</c:v>
                </c:pt>
              </c:numCache>
            </c:numRef>
          </c:val>
          <c:extLst>
            <c:ext xmlns:c16="http://schemas.microsoft.com/office/drawing/2014/chart" uri="{C3380CC4-5D6E-409C-BE32-E72D297353CC}">
              <c16:uniqueId val="{00000000-9972-1D45-8175-A6DCE4CD3D47}"/>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9B50-4038-AFEB-8B38B3CC579D}"/>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9B50-4038-AFEB-8B38B3CC579D}"/>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9B50-4038-AFEB-8B38B3CC579D}"/>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9B50-4038-AFEB-8B38B3CC579D}"/>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9-9B50-4038-AFEB-8B38B3CC579D}"/>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B-9B50-4038-AFEB-8B38B3CC579D}"/>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Chart'!$F$2:$F$156</c:f>
              <c:numCache>
                <c:formatCode>0%</c:formatCode>
                <c:ptCount val="9"/>
                <c:pt idx="0">
                  <c:v>0.87154522613065322</c:v>
                </c:pt>
                <c:pt idx="1">
                  <c:v>0.71011939714229788</c:v>
                </c:pt>
                <c:pt idx="2">
                  <c:v>0.75607946112569924</c:v>
                </c:pt>
                <c:pt idx="3">
                  <c:v>0.91525925925925922</c:v>
                </c:pt>
                <c:pt idx="4">
                  <c:v>0.76480012206286241</c:v>
                </c:pt>
                <c:pt idx="5">
                  <c:v>0.65883080729972165</c:v>
                </c:pt>
                <c:pt idx="6">
                  <c:v>0.78902179062055899</c:v>
                </c:pt>
                <c:pt idx="7">
                  <c:v>0.83552396280400576</c:v>
                </c:pt>
                <c:pt idx="8">
                  <c:v>0.83058639833448988</c:v>
                </c:pt>
              </c:numCache>
            </c:numRef>
          </c:val>
          <c:extLst>
            <c:ext xmlns:c16="http://schemas.microsoft.com/office/drawing/2014/chart" uri="{C3380CC4-5D6E-409C-BE32-E72D297353CC}">
              <c16:uniqueId val="{0000000C-9B50-4038-AFEB-8B38B3CC579D}"/>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[Car_Sales_Kaggle_DV0130EN_Lab3_end.xlsx]Bar Chart!PivotTable4</c:name>
    <c:fmtId val="17"/>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CA" sz="1800" b="1" i="0" u="none" strike="noStrike" baseline="0">
                <a:effectLst/>
              </a:rPr>
              <a:t>Average Price and Year Resale Value of German Car Models</a:t>
            </a:r>
            <a:endParaRPr lang="en-CA"/>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Chart'!$B$4:$B$9</c:f>
              <c:numCache>
                <c:formatCode>"$"#,##0.00</c:formatCode>
                <c:ptCount val="5"/>
                <c:pt idx="0">
                  <c:v>28270</c:v>
                </c:pt>
                <c:pt idx="1">
                  <c:v>29766.666666666668</c:v>
                </c:pt>
                <c:pt idx="2">
                  <c:v>39876.555555555555</c:v>
                </c:pt>
                <c:pt idx="3">
                  <c:v>56475</c:v>
                </c:pt>
                <c:pt idx="4">
                  <c:v>13951.833333333334</c:v>
                </c:pt>
              </c:numCache>
            </c:numRef>
          </c:val>
          <c:extLst>
            <c:ext xmlns:c16="http://schemas.microsoft.com/office/drawing/2014/chart" uri="{C3380CC4-5D6E-409C-BE32-E72D297353CC}">
              <c16:uniqueId val="{00000000-22AB-443C-AB9C-16CCF5ED0120}"/>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Chart'!$C$4:$C$9</c:f>
              <c:numCache>
                <c:formatCode>"$"#,##0.00</c:formatCode>
                <c:ptCount val="5"/>
                <c:pt idx="0">
                  <c:v>39980</c:v>
                </c:pt>
                <c:pt idx="1">
                  <c:v>33096.666666666664</c:v>
                </c:pt>
                <c:pt idx="2">
                  <c:v>52916.666666666664</c:v>
                </c:pt>
                <c:pt idx="3">
                  <c:v>62473.333333333336</c:v>
                </c:pt>
                <c:pt idx="4">
                  <c:v>17698.333333333332</c:v>
                </c:pt>
              </c:numCache>
            </c:numRef>
          </c:val>
          <c:extLst>
            <c:ext xmlns:c16="http://schemas.microsoft.com/office/drawing/2014/chart" uri="{C3380CC4-5D6E-409C-BE32-E72D297353CC}">
              <c16:uniqueId val="{00000001-22AB-443C-AB9C-16CCF5ED0120}"/>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Chart'!$M$2:$M$156</c:f>
              <c:numCache>
                <c:formatCode>General</c:formatCode>
                <c:ptCount val="9"/>
                <c:pt idx="0">
                  <c:v>62.35557713</c:v>
                </c:pt>
                <c:pt idx="1">
                  <c:v>84.911898260000001</c:v>
                </c:pt>
                <c:pt idx="2">
                  <c:v>54.372419649999998</c:v>
                </c:pt>
                <c:pt idx="3">
                  <c:v>56.496030339999997</c:v>
                </c:pt>
                <c:pt idx="4">
                  <c:v>47.96897242</c:v>
                </c:pt>
                <c:pt idx="5">
                  <c:v>102.5289842</c:v>
                </c:pt>
                <c:pt idx="6">
                  <c:v>51.955108869999997</c:v>
                </c:pt>
                <c:pt idx="7">
                  <c:v>78.027219470000006</c:v>
                </c:pt>
                <c:pt idx="8">
                  <c:v>55.297116580000001</c:v>
                </c:pt>
              </c:numCache>
            </c:numRef>
          </c:val>
          <c:extLst>
            <c:ext xmlns:c16="http://schemas.microsoft.com/office/drawing/2014/chart" uri="{C3380CC4-5D6E-409C-BE32-E72D297353CC}">
              <c16:uniqueId val="{00000000-FF1F-4ACC-8E1F-3629258AB153}"/>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cx:tx>
            <cx:txData>
              <cx:f/>
              <cx:v>Unit Sales</cx:v>
            </cx:txData>
          </cx:tx>
          <cx:dataLabels pos="ctr">
            <cx:visibility seriesName="0" categoryName="1" value="0"/>
          </cx:dataLabels>
          <cx:dataId val="0"/>
        </cx:series>
      </cx:plotAreaRegion>
    </cx:plotArea>
    <cx:legend pos="r" align="ctr" overlay="0"/>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_xlchart.v1.3</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cx:tx>
            <cx:txData>
              <cx:f/>
              <cx:v>Unit Sales</cx:v>
            </cx:txData>
          </cx:tx>
          <cx:dataLabels pos="ctr">
            <cx:visibility seriesName="0" categoryName="1" value="0"/>
          </cx:dataLabels>
          <cx:dataId val="0"/>
        </cx:series>
      </cx:plotAreaRegion>
    </cx:plotArea>
    <cx:legend pos="r"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microsoft.com/office/2014/relationships/chartEx" Target="../charts/chartEx1.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openxmlformats.org/officeDocument/2006/relationships/chart" Target="../charts/chart5.xml"/><Relationship Id="rId2" Type="http://schemas.microsoft.com/office/2014/relationships/chartEx" Target="../charts/chartEx2.xml"/><Relationship Id="rId1" Type="http://schemas.openxmlformats.org/officeDocument/2006/relationships/chart" Target="../charts/chart4.xml"/><Relationship Id="rId4"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3</xdr:col>
      <xdr:colOff>866775</xdr:colOff>
      <xdr:row>4</xdr:row>
      <xdr:rowOff>9525</xdr:rowOff>
    </xdr:from>
    <xdr:to>
      <xdr:col>15</xdr:col>
      <xdr:colOff>228600</xdr:colOff>
      <xdr:row>34</xdr:row>
      <xdr:rowOff>38100</xdr:rowOff>
    </xdr:to>
    <xdr:graphicFrame macro="">
      <xdr:nvGraphicFramePr>
        <xdr:cNvPr id="4" name="Chart 3">
          <a:extLst>
            <a:ext uri="{FF2B5EF4-FFF2-40B4-BE49-F238E27FC236}">
              <a16:creationId xmlns:a16="http://schemas.microsoft.com/office/drawing/2014/main" id="{0F778272-F97D-4D81-A4B0-F9CC63B0E2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17</xdr:col>
      <xdr:colOff>114300</xdr:colOff>
      <xdr:row>5</xdr:row>
      <xdr:rowOff>38100</xdr:rowOff>
    </xdr:from>
    <xdr:to>
      <xdr:col>21</xdr:col>
      <xdr:colOff>114300</xdr:colOff>
      <xdr:row>17</xdr:row>
      <xdr:rowOff>180969</xdr:rowOff>
    </xdr:to>
    <mc:AlternateContent xmlns:mc="http://schemas.openxmlformats.org/markup-compatibility/2006" xmlns:a14="http://schemas.microsoft.com/office/drawing/2010/main">
      <mc:Choice Requires="a14">
        <xdr:graphicFrame macro="">
          <xdr:nvGraphicFramePr>
            <xdr:cNvPr id="3" name="Manufacturer">
              <a:extLst>
                <a:ext uri="{FF2B5EF4-FFF2-40B4-BE49-F238E27FC236}">
                  <a16:creationId xmlns:a16="http://schemas.microsoft.com/office/drawing/2014/main" id="{F09CCFCC-6286-754C-9ADE-E26FF56E467B}"/>
                </a:ext>
              </a:extLst>
            </xdr:cNvPr>
            <xdr:cNvGraphicFramePr/>
          </xdr:nvGraphicFramePr>
          <xdr:xfrm>
            <a:off x="0" y="0"/>
            <a:ext cx="0" cy="0"/>
          </xdr:xfrm>
          <a:graphic>
            <a:graphicData uri="http://schemas.microsoft.com/office/drawing/2010/slicer">
              <sle:slicer xmlns:sle="http://schemas.microsoft.com/office/drawing/2010/slicer" name="Manufacturer"/>
            </a:graphicData>
          </a:graphic>
        </xdr:graphicFrame>
      </mc:Choice>
      <mc:Fallback xmlns="">
        <xdr:sp macro="" textlink="">
          <xdr:nvSpPr>
            <xdr:cNvPr id="0" name=""/>
            <xdr:cNvSpPr>
              <a:spLocks noTextEdit="1"/>
            </xdr:cNvSpPr>
          </xdr:nvSpPr>
          <xdr:spPr>
            <a:xfrm>
              <a:off x="13982700" y="990600"/>
              <a:ext cx="1828800" cy="24288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5</xdr:col>
      <xdr:colOff>930275</xdr:colOff>
      <xdr:row>174</xdr:row>
      <xdr:rowOff>0</xdr:rowOff>
    </xdr:from>
    <xdr:to>
      <xdr:col>8</xdr:col>
      <xdr:colOff>587375</xdr:colOff>
      <xdr:row>187</xdr:row>
      <xdr:rowOff>152400</xdr:rowOff>
    </xdr:to>
    <mc:AlternateContent xmlns:mc="http://schemas.openxmlformats.org/markup-compatibility/2006" xmlns:sle15="http://schemas.microsoft.com/office/drawing/2012/slicer">
      <mc:Choice Requires="sle15">
        <xdr:graphicFrame macro="">
          <xdr:nvGraphicFramePr>
            <xdr:cNvPr id="13" name="Model">
              <a:extLst>
                <a:ext uri="{FF2B5EF4-FFF2-40B4-BE49-F238E27FC236}">
                  <a16:creationId xmlns:a16="http://schemas.microsoft.com/office/drawing/2014/main" id="{F201C03C-A1A2-FF46-BE4D-8B391F354697}"/>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a:graphicData>
          </a:graphic>
        </xdr:graphicFrame>
      </mc:Choice>
      <mc:Fallback xmlns="">
        <xdr:sp macro="" textlink="">
          <xdr:nvSpPr>
            <xdr:cNvPr id="0" name=""/>
            <xdr:cNvSpPr>
              <a:spLocks noTextEdit="1"/>
            </xdr:cNvSpPr>
          </xdr:nvSpPr>
          <xdr:spPr>
            <a:xfrm>
              <a:off x="6388100" y="4876800"/>
              <a:ext cx="2933700" cy="26289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1</xdr:col>
      <xdr:colOff>441325</xdr:colOff>
      <xdr:row>158</xdr:row>
      <xdr:rowOff>158750</xdr:rowOff>
    </xdr:from>
    <xdr:to>
      <xdr:col>5</xdr:col>
      <xdr:colOff>9525</xdr:colOff>
      <xdr:row>173</xdr:row>
      <xdr:rowOff>44450</xdr:rowOff>
    </xdr:to>
    <xdr:graphicFrame macro="">
      <xdr:nvGraphicFramePr>
        <xdr:cNvPr id="14" name="Chart 13">
          <a:extLst>
            <a:ext uri="{FF2B5EF4-FFF2-40B4-BE49-F238E27FC236}">
              <a16:creationId xmlns:a16="http://schemas.microsoft.com/office/drawing/2014/main" id="{71B7AA35-EA38-764D-A229-E35761591BFA}"/>
            </a:ext>
            <a:ext uri="{147F2762-F138-4A5C-976F-8EAC2B608ADB}">
              <a16:predDERef xmlns:a16="http://schemas.microsoft.com/office/drawing/2014/main" pred="{F201C03C-A1A2-FF46-BE4D-8B391F35469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441325</xdr:colOff>
      <xdr:row>177</xdr:row>
      <xdr:rowOff>3175</xdr:rowOff>
    </xdr:from>
    <xdr:to>
      <xdr:col>5</xdr:col>
      <xdr:colOff>9525</xdr:colOff>
      <xdr:row>191</xdr:row>
      <xdr:rowOff>79375</xdr:rowOff>
    </xdr:to>
    <mc:AlternateContent xmlns:mc="http://schemas.openxmlformats.org/markup-compatibility/2006">
      <mc:Choice xmlns:cx1="http://schemas.microsoft.com/office/drawing/2015/9/8/chartex" Requires="cx1">
        <xdr:graphicFrame macro="">
          <xdr:nvGraphicFramePr>
            <xdr:cNvPr id="15" name="Chart 14">
              <a:extLst>
                <a:ext uri="{FF2B5EF4-FFF2-40B4-BE49-F238E27FC236}">
                  <a16:creationId xmlns:a16="http://schemas.microsoft.com/office/drawing/2014/main" id="{FB3583C9-9018-1F41-9B0A-2736C6E10D05}"/>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1492885" y="4758055"/>
              <a:ext cx="4231640" cy="2636520"/>
            </a:xfrm>
            <a:prstGeom prst="rect">
              <a:avLst/>
            </a:prstGeom>
            <a:solidFill>
              <a:prstClr val="white"/>
            </a:solidFill>
            <a:ln w="1">
              <a:solidFill>
                <a:prstClr val="green"/>
              </a:solidFill>
            </a:ln>
          </xdr:spPr>
          <xdr:txBody>
            <a:bodyPr vertOverflow="clip" horzOverflow="clip"/>
            <a:lstStyle/>
            <a:p>
              <a:r>
                <a:rPr lang="en-CA"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5</xdr:col>
      <xdr:colOff>930275</xdr:colOff>
      <xdr:row>158</xdr:row>
      <xdr:rowOff>158750</xdr:rowOff>
    </xdr:from>
    <xdr:to>
      <xdr:col>10</xdr:col>
      <xdr:colOff>241300</xdr:colOff>
      <xdr:row>173</xdr:row>
      <xdr:rowOff>44450</xdr:rowOff>
    </xdr:to>
    <xdr:graphicFrame macro="">
      <xdr:nvGraphicFramePr>
        <xdr:cNvPr id="2" name="Chart 1">
          <a:extLst>
            <a:ext uri="{FF2B5EF4-FFF2-40B4-BE49-F238E27FC236}">
              <a16:creationId xmlns:a16="http://schemas.microsoft.com/office/drawing/2014/main" id="{D2E71E78-F8CF-1943-83C2-9B48A8D47C2E}"/>
            </a:ext>
            <a:ext uri="{147F2762-F138-4A5C-976F-8EAC2B608ADB}">
              <a16:predDERef xmlns:a16="http://schemas.microsoft.com/office/drawing/2014/main" pred="{FB3583C9-9018-1F41-9B0A-2736C6E10D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9</xdr:col>
      <xdr:colOff>586740</xdr:colOff>
      <xdr:row>0</xdr:row>
      <xdr:rowOff>15240</xdr:rowOff>
    </xdr:from>
    <xdr:to>
      <xdr:col>17</xdr:col>
      <xdr:colOff>7620</xdr:colOff>
      <xdr:row>17</xdr:row>
      <xdr:rowOff>0</xdr:rowOff>
    </xdr:to>
    <xdr:graphicFrame macro="">
      <xdr:nvGraphicFramePr>
        <xdr:cNvPr id="2" name="Chart 1">
          <a:extLst>
            <a:ext uri="{FF2B5EF4-FFF2-40B4-BE49-F238E27FC236}">
              <a16:creationId xmlns:a16="http://schemas.microsoft.com/office/drawing/2014/main" id="{8DD98578-2DF9-4613-90EB-FC249A572282}"/>
            </a:ext>
            <a:ext uri="{147F2762-F138-4A5C-976F-8EAC2B608ADB}">
              <a16:predDERef xmlns:a16="http://schemas.microsoft.com/office/drawing/2014/main" pred="{FB3583C9-9018-1F41-9B0A-2736C6E10D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144780</xdr:colOff>
      <xdr:row>16</xdr:row>
      <xdr:rowOff>152400</xdr:rowOff>
    </xdr:from>
    <xdr:to>
      <xdr:col>14</xdr:col>
      <xdr:colOff>381000</xdr:colOff>
      <xdr:row>31</xdr:row>
      <xdr:rowOff>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B14A62BD-C8F8-4027-B77F-DE0EBCC276C5}"/>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4411980" y="3078480"/>
              <a:ext cx="4503420" cy="2590800"/>
            </a:xfrm>
            <a:prstGeom prst="rect">
              <a:avLst/>
            </a:prstGeom>
            <a:solidFill>
              <a:prstClr val="white"/>
            </a:solidFill>
            <a:ln w="1">
              <a:solidFill>
                <a:prstClr val="green"/>
              </a:solidFill>
            </a:ln>
          </xdr:spPr>
          <xdr:txBody>
            <a:bodyPr vertOverflow="clip" horzOverflow="clip"/>
            <a:lstStyle/>
            <a:p>
              <a:r>
                <a:rPr lang="en-CA" sz="1100"/>
                <a:t>This chart isn't available in your version of Excel.
Editing this shape or saving this workbook into a different file format will permanently break the chart.</a:t>
              </a:r>
            </a:p>
          </xdr:txBody>
        </xdr:sp>
      </mc:Fallback>
    </mc:AlternateContent>
    <xdr:clientData/>
  </xdr:twoCellAnchor>
  <xdr:twoCellAnchor editAs="absolute">
    <xdr:from>
      <xdr:col>14</xdr:col>
      <xdr:colOff>381000</xdr:colOff>
      <xdr:row>16</xdr:row>
      <xdr:rowOff>144780</xdr:rowOff>
    </xdr:from>
    <xdr:to>
      <xdr:col>17</xdr:col>
      <xdr:colOff>38100</xdr:colOff>
      <xdr:row>31</xdr:row>
      <xdr:rowOff>60960</xdr:rowOff>
    </xdr:to>
    <mc:AlternateContent xmlns:mc="http://schemas.openxmlformats.org/markup-compatibility/2006">
      <mc:Choice xmlns:sle15="http://schemas.microsoft.com/office/drawing/2012/slicer" Requires="sle15">
        <xdr:graphicFrame macro="">
          <xdr:nvGraphicFramePr>
            <xdr:cNvPr id="4" name="Model 1">
              <a:extLst>
                <a:ext uri="{FF2B5EF4-FFF2-40B4-BE49-F238E27FC236}">
                  <a16:creationId xmlns:a16="http://schemas.microsoft.com/office/drawing/2014/main" id="{439B09D9-6DFE-49EF-AC9B-310BB094E73C}"/>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1"/>
            </a:graphicData>
          </a:graphic>
        </xdr:graphicFrame>
      </mc:Choice>
      <mc:Fallback>
        <xdr:sp macro="" textlink="">
          <xdr:nvSpPr>
            <xdr:cNvPr id="0" name=""/>
            <xdr:cNvSpPr>
              <a:spLocks noTextEdit="1"/>
            </xdr:cNvSpPr>
          </xdr:nvSpPr>
          <xdr:spPr>
            <a:xfrm>
              <a:off x="8915400" y="3070860"/>
              <a:ext cx="1485900" cy="2659380"/>
            </a:xfrm>
            <a:prstGeom prst="rect">
              <a:avLst/>
            </a:prstGeom>
            <a:solidFill>
              <a:prstClr val="white"/>
            </a:solidFill>
            <a:ln w="1">
              <a:solidFill>
                <a:prstClr val="green"/>
              </a:solidFill>
            </a:ln>
          </xdr:spPr>
          <xdr:txBody>
            <a:bodyPr vertOverflow="clip" horzOverflow="clip"/>
            <a:lstStyle/>
            <a:p>
              <a:r>
                <a:rPr lang="en-CA"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0</xdr:col>
      <xdr:colOff>0</xdr:colOff>
      <xdr:row>0</xdr:row>
      <xdr:rowOff>0</xdr:rowOff>
    </xdr:from>
    <xdr:to>
      <xdr:col>7</xdr:col>
      <xdr:colOff>167640</xdr:colOff>
      <xdr:row>16</xdr:row>
      <xdr:rowOff>120015</xdr:rowOff>
    </xdr:to>
    <xdr:graphicFrame macro="">
      <xdr:nvGraphicFramePr>
        <xdr:cNvPr id="5" name="Chart 4">
          <a:extLst>
            <a:ext uri="{FF2B5EF4-FFF2-40B4-BE49-F238E27FC236}">
              <a16:creationId xmlns:a16="http://schemas.microsoft.com/office/drawing/2014/main" id="{1614DF12-D5EF-4DC4-AC97-67F7B819BB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7</xdr:col>
      <xdr:colOff>175260</xdr:colOff>
      <xdr:row>0</xdr:row>
      <xdr:rowOff>15240</xdr:rowOff>
    </xdr:from>
    <xdr:to>
      <xdr:col>9</xdr:col>
      <xdr:colOff>601980</xdr:colOff>
      <xdr:row>16</xdr:row>
      <xdr:rowOff>114300</xdr:rowOff>
    </xdr:to>
    <mc:AlternateContent xmlns:mc="http://schemas.openxmlformats.org/markup-compatibility/2006">
      <mc:Choice xmlns:a14="http://schemas.microsoft.com/office/drawing/2010/main" Requires="a14">
        <xdr:graphicFrame macro="">
          <xdr:nvGraphicFramePr>
            <xdr:cNvPr id="6" name="Manufacturer 1">
              <a:extLst>
                <a:ext uri="{FF2B5EF4-FFF2-40B4-BE49-F238E27FC236}">
                  <a16:creationId xmlns:a16="http://schemas.microsoft.com/office/drawing/2014/main" id="{816DBD46-7FB4-4B0B-96E6-BE540BB5CC81}"/>
                </a:ext>
              </a:extLst>
            </xdr:cNvPr>
            <xdr:cNvGraphicFramePr/>
          </xdr:nvGraphicFramePr>
          <xdr:xfrm>
            <a:off x="0" y="0"/>
            <a:ext cx="0" cy="0"/>
          </xdr:xfrm>
          <a:graphic>
            <a:graphicData uri="http://schemas.microsoft.com/office/drawing/2010/slicer">
              <sle:slicer xmlns:sle="http://schemas.microsoft.com/office/drawing/2010/slicer" name="Manufacturer 1"/>
            </a:graphicData>
          </a:graphic>
        </xdr:graphicFrame>
      </mc:Choice>
      <mc:Fallback>
        <xdr:sp macro="" textlink="">
          <xdr:nvSpPr>
            <xdr:cNvPr id="0" name=""/>
            <xdr:cNvSpPr>
              <a:spLocks noTextEdit="1"/>
            </xdr:cNvSpPr>
          </xdr:nvSpPr>
          <xdr:spPr>
            <a:xfrm>
              <a:off x="4442460" y="15240"/>
              <a:ext cx="1645920" cy="3025140"/>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0</xdr:colOff>
      <xdr:row>16</xdr:row>
      <xdr:rowOff>114300</xdr:rowOff>
    </xdr:from>
    <xdr:to>
      <xdr:col>7</xdr:col>
      <xdr:colOff>190500</xdr:colOff>
      <xdr:row>31</xdr:row>
      <xdr:rowOff>0</xdr:rowOff>
    </xdr:to>
    <xdr:graphicFrame macro="">
      <xdr:nvGraphicFramePr>
        <xdr:cNvPr id="7" name="Chart 6">
          <a:extLst>
            <a:ext uri="{FF2B5EF4-FFF2-40B4-BE49-F238E27FC236}">
              <a16:creationId xmlns:a16="http://schemas.microsoft.com/office/drawing/2014/main" id="{3F850B91-3F16-4243-824A-2790FCD35983}"/>
            </a:ext>
            <a:ext uri="{147F2762-F138-4A5C-976F-8EAC2B608ADB}">
              <a16:predDERef xmlns:a16="http://schemas.microsoft.com/office/drawing/2014/main" pred="{F201C03C-A1A2-FF46-BE4D-8B391F3546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tephen Ryan" refreshedDate="44026.701782870368" createdVersion="6" refreshedVersion="6" minRefreshableVersion="3" recordCount="155" xr:uid="{83312433-19CD-482C-8AD5-DC33EF26DB9D}">
  <cacheSource type="worksheet">
    <worksheetSource name="Table1"/>
  </cacheSource>
  <cacheFields count="20">
    <cacheField name="Model" numFmtId="0">
      <sharedItems count="154">
        <s v="Integra"/>
        <s v="TL"/>
        <s v="RL"/>
        <s v="A4"/>
        <s v="A6"/>
        <s v="A8"/>
        <s v="323i"/>
        <s v="328i"/>
        <s v="528i"/>
        <s v="Century"/>
        <s v="Regal"/>
        <s v="Park Avenue"/>
        <s v="LeSabre"/>
        <s v="DeVille"/>
        <s v="Seville"/>
        <s v="Eldorado"/>
        <s v="Catera"/>
        <s v="Escalade"/>
        <s v="Cavalier"/>
        <s v="Malibu"/>
        <s v="Lumina"/>
        <s v="Monte Carlo"/>
        <s v="Camaro"/>
        <s v="Corvette"/>
        <s v="Prizm"/>
        <s v="Metro"/>
        <s v="Impala"/>
        <s v="Sebring Coupe"/>
        <s v="Sebring Conv."/>
        <s v="Concorde"/>
        <s v="Cirrus"/>
        <s v="LHS"/>
        <s v="300M"/>
        <s v="Neon"/>
        <s v="Avenger"/>
        <s v="Stratus"/>
        <s v="Intrepid"/>
        <s v="Viper"/>
        <s v="Ram Pickup"/>
        <s v="Ram Wagon"/>
        <s v="Ram Van"/>
        <s v="Dakota"/>
        <s v="Durango"/>
        <s v="Caravan"/>
        <s v="Escort"/>
        <s v="Mustang"/>
        <s v="Contour"/>
        <s v="Taurus"/>
        <s v="Focus"/>
        <s v="Crown Victoria"/>
        <s v="Explorer"/>
        <s v="Windstar"/>
        <s v="Expedition"/>
        <s v="Ranger"/>
        <s v="F-Series"/>
        <s v="Civic"/>
        <s v="Accord"/>
        <s v="CR-V"/>
        <s v="Passport"/>
        <s v="Odyssey"/>
        <s v="Accent"/>
        <s v="Elantra"/>
        <s v="Sonata"/>
        <s v="I30"/>
        <s v="S-Type"/>
        <s v="Wrangler"/>
        <s v="Cherokee"/>
        <s v="Grand Cherokee"/>
        <s v="ES300"/>
        <s v="GS300"/>
        <s v="GS400"/>
        <s v="LS400"/>
        <s v="LX470"/>
        <s v="RX300"/>
        <s v="Continental"/>
        <s v="Town car"/>
        <s v="Navigator"/>
        <s v="Mirage"/>
        <s v="Eclipse"/>
        <s v="Galant"/>
        <s v="Diamante"/>
        <s v="3000GT"/>
        <s v="Montero"/>
        <s v="Montero Sport"/>
        <s v="Mystique"/>
        <s v="Cougar"/>
        <s v="Sable"/>
        <s v="Grand Marquis"/>
        <s v="Mountaineer"/>
        <s v="Villager"/>
        <s v="C-Class"/>
        <s v="E-Class"/>
        <s v="S-Class"/>
        <s v="SL-Class"/>
        <s v="SLK"/>
        <s v="SLK230"/>
        <s v="CLK Coupe"/>
        <s v="CL500"/>
        <s v="M-Class"/>
        <s v="Sentra"/>
        <s v="Altima"/>
        <s v="Maxima"/>
        <s v="Quest"/>
        <s v="Pathfinder"/>
        <s v="Xterra"/>
        <s v="Frontier"/>
        <s v="Cutlass"/>
        <s v="Intrigue"/>
        <s v="Alero"/>
        <s v="Aurora"/>
        <s v="Bravada"/>
        <s v="Silhouette"/>
        <s v="Breeze"/>
        <s v="Voyager"/>
        <s v="Prowler"/>
        <s v="Sunfire"/>
        <s v="Grand Am"/>
        <s v="Firebird"/>
        <s v="Grand Prix"/>
        <s v="Bonneville"/>
        <s v="Montana"/>
        <s v="Boxter"/>
        <s v="Carrera Coupe"/>
        <s v="Carrera Cabrio"/>
        <s v="9-5"/>
        <s v="9-3"/>
        <s v="SL"/>
        <s v="SC"/>
        <s v="SW"/>
        <s v="LW"/>
        <s v="LS"/>
        <s v="Outback"/>
        <s v="Forester"/>
        <s v="Corolla"/>
        <s v="Camry"/>
        <s v="Avalon"/>
        <s v="Celica"/>
        <s v="Tacoma"/>
        <s v="Sienna"/>
        <s v="RAV4"/>
        <s v="4Runner"/>
        <s v="Land Cruiser"/>
        <s v="Golf"/>
        <s v="Jetta"/>
        <s v="Passat"/>
        <s v="Cabrio"/>
        <s v="GTI"/>
        <s v="Beetle"/>
        <s v="S40"/>
        <s v="V40"/>
        <s v="S70"/>
        <s v="V70"/>
        <s v="C70"/>
        <s v="S80"/>
      </sharedItems>
    </cacheField>
    <cacheField name="Manufacturer" numFmtId="0">
      <sharedItems count="30">
        <s v="Acura"/>
        <s v="Audi"/>
        <s v="BMW"/>
        <s v="Buick"/>
        <s v="Cadillac"/>
        <s v="Chevrolet"/>
        <s v="Chrysler"/>
        <s v="Dodge"/>
        <s v="Ford"/>
        <s v="Honda"/>
        <s v="Hyundai"/>
        <s v="Infiniti"/>
        <s v="Jaguar"/>
        <s v="Jeep"/>
        <s v="Lexus"/>
        <s v="Lincoln"/>
        <s v="Mitsubishi"/>
        <s v="Mercury"/>
        <s v="Mercedes-B"/>
        <s v="Nissan"/>
        <s v="Oldsmobile"/>
        <s v="Plymouth"/>
        <s v="Pontiac"/>
        <s v="Porsche"/>
        <s v="Saab"/>
        <s v="Saturn"/>
        <s v="Subaru"/>
        <s v="Toyota"/>
        <s v="Volkswagen"/>
        <s v="Volvo"/>
      </sharedItems>
    </cacheField>
    <cacheField name="Vehicle_type" numFmtId="0">
      <sharedItems count="2">
        <s v="Passenger"/>
        <s v="Car"/>
      </sharedItems>
    </cacheField>
    <cacheField name="Unit Sales" numFmtId="1">
      <sharedItems containsSemiMixedTypes="0" containsString="0" containsNumber="1" minValue="110" maxValue="540561" count="155">
        <n v="16919"/>
        <n v="39384"/>
        <n v="8588"/>
        <n v="20397"/>
        <n v="18780"/>
        <n v="1380"/>
        <n v="19747"/>
        <n v="9231"/>
        <n v="17527"/>
        <n v="91561"/>
        <n v="39350"/>
        <n v="27851"/>
        <n v="83257"/>
        <n v="63729"/>
        <n v="15943"/>
        <n v="6536"/>
        <n v="11185"/>
        <n v="14785"/>
        <n v="145519"/>
        <n v="135126"/>
        <n v="24629"/>
        <n v="42593"/>
        <n v="26402"/>
        <n v="17947"/>
        <n v="32299"/>
        <n v="21855"/>
        <n v="107995"/>
        <n v="7854"/>
        <n v="32775"/>
        <n v="31148"/>
        <n v="32305.999999999996"/>
        <n v="13462"/>
        <n v="30696"/>
        <n v="76034"/>
        <n v="4734"/>
        <n v="71186"/>
        <n v="88028"/>
        <n v="916"/>
        <n v="227061"/>
        <n v="16767"/>
        <n v="31038"/>
        <n v="111313"/>
        <n v="101323"/>
        <n v="181749"/>
        <n v="70227"/>
        <n v="113369"/>
        <n v="35068"/>
        <n v="245815"/>
        <n v="175670"/>
        <n v="63403"/>
        <n v="276747"/>
        <n v="155787"/>
        <n v="125338"/>
        <n v="220650"/>
        <n v="540561"/>
        <n v="199685"/>
        <n v="230902"/>
        <n v="73203"/>
        <n v="12855"/>
        <n v="76029"/>
        <n v="41184"/>
        <n v="66692"/>
        <n v="29450"/>
        <n v="23713"/>
        <n v="15467"/>
        <n v="55557"/>
        <n v="80556"/>
        <n v="157040"/>
        <n v="24072"/>
        <n v="12698"/>
        <n v="3334"/>
        <n v="6375"/>
        <n v="9126"/>
        <n v="51238"/>
        <n v="13798"/>
        <n v="48911"/>
        <n v="22925"/>
        <n v="26232"/>
        <n v="42541"/>
        <n v="55616"/>
        <n v="5711"/>
        <n v="110"/>
        <n v="11337"/>
        <n v="39348"/>
        <n v="14351"/>
        <n v="26529"/>
        <n v="67956"/>
        <n v="81174"/>
        <n v="27609"/>
        <n v="20380"/>
        <n v="18392"/>
        <n v="27602"/>
        <n v="16774"/>
        <n v="3311"/>
        <n v="7998"/>
        <n v="1526"/>
        <n v="11592"/>
        <n v="954"/>
        <n v="28976"/>
        <n v="42643"/>
        <n v="88094"/>
        <n v="79853"/>
        <n v="27308"/>
        <n v="42574"/>
        <n v="54158"/>
        <n v="65004.999999999993"/>
        <n v="1112"/>
        <n v="38554"/>
        <n v="80255"/>
        <n v="14690"/>
        <n v="20017"/>
        <n v="24361"/>
        <n v="32734"/>
        <n v="5240"/>
        <n v="24155"/>
        <n v="1872"/>
        <n v="51645"/>
        <n v="131097"/>
        <n v="19911"/>
        <n v="92364"/>
        <n v="35945"/>
        <n v="39572"/>
        <n v="8982"/>
        <n v="1280"/>
        <n v="1866"/>
        <n v="9191"/>
        <n v="12115"/>
        <n v="80620"/>
        <n v="24546"/>
        <n v="5223"/>
        <n v="8472"/>
        <n v="49989"/>
        <n v="47107"/>
        <n v="33028"/>
        <n v="142535"/>
        <n v="247994"/>
        <n v="63849"/>
        <n v="33269"/>
        <n v="84087"/>
        <n v="65119"/>
        <n v="25106"/>
        <n v="68411"/>
        <n v="9835"/>
        <n v="9761"/>
        <n v="83721"/>
        <n v="51102"/>
        <n v="9569"/>
        <n v="5596"/>
        <n v="49463"/>
        <n v="16957"/>
        <n v="3545"/>
        <n v="15245"/>
        <n v="17531"/>
        <n v="3493"/>
        <n v="18969"/>
      </sharedItems>
    </cacheField>
    <cacheField name="Price" numFmtId="165">
      <sharedItems containsSemiMixedTypes="0" containsString="0" containsNumber="1" minValue="9235" maxValue="85500" count="152">
        <n v="21500"/>
        <n v="28400"/>
        <n v="42000"/>
        <n v="23990"/>
        <n v="33950"/>
        <n v="62000"/>
        <n v="26990"/>
        <n v="33400"/>
        <n v="38900"/>
        <n v="21975"/>
        <n v="25300"/>
        <n v="31965"/>
        <n v="27885"/>
        <n v="39895"/>
        <n v="44475"/>
        <n v="39665"/>
        <n v="31010"/>
        <n v="46225"/>
        <n v="13260"/>
        <n v="16535"/>
        <n v="18890"/>
        <n v="19390"/>
        <n v="24340"/>
        <n v="55705"/>
        <n v="13960"/>
        <n v="9235"/>
        <n v="19840"/>
        <n v="24495"/>
        <n v="22245"/>
        <n v="16480"/>
        <n v="28340"/>
        <n v="29185"/>
        <n v="12640"/>
        <n v="19045"/>
        <n v="20230"/>
        <n v="22505"/>
        <n v="69725"/>
        <n v="19460"/>
        <n v="21315"/>
        <n v="18575"/>
        <n v="16980"/>
        <n v="26310"/>
        <n v="19565"/>
        <n v="12070"/>
        <n v="21560"/>
        <n v="17035"/>
        <n v="17885"/>
        <n v="12315"/>
        <n v="22195"/>
        <n v="31930"/>
        <n v="21410"/>
        <n v="36135"/>
        <n v="12050"/>
        <n v="26935"/>
        <n v="12885"/>
        <n v="15350"/>
        <n v="20550"/>
        <n v="26600"/>
        <n v="26000"/>
        <n v="9699"/>
        <n v="11799"/>
        <n v="14999"/>
        <n v="29465"/>
        <n v="42800"/>
        <n v="14460"/>
        <n v="21620"/>
        <n v="26895"/>
        <n v="31505"/>
        <n v="37805"/>
        <n v="46305"/>
        <n v="54005"/>
        <n v="60105"/>
        <n v="34605"/>
        <n v="39080"/>
        <n v="43330"/>
        <n v="42660"/>
        <n v="13987"/>
        <n v="19047"/>
        <n v="17357"/>
        <n v="24997"/>
        <n v="25450"/>
        <n v="31807"/>
        <n v="22527"/>
        <n v="16239.999999999998"/>
        <n v="16540"/>
        <n v="19035"/>
        <n v="22605"/>
        <n v="27560"/>
        <n v="22510"/>
        <n v="31750"/>
        <n v="49900"/>
        <n v="69700"/>
        <n v="82600"/>
        <n v="41000"/>
        <n v="41600"/>
        <n v="85500"/>
        <n v="35300"/>
        <n v="13499"/>
        <n v="20390"/>
        <n v="26249"/>
        <n v="26399"/>
        <n v="29299"/>
        <n v="22799"/>
        <n v="17890"/>
        <n v="18145"/>
        <n v="24150"/>
        <n v="18270"/>
        <n v="36229"/>
        <n v="31598"/>
        <n v="25345"/>
        <n v="16079.999999999998"/>
        <n v="18850"/>
        <n v="43000"/>
        <n v="21610"/>
        <n v="19720"/>
        <n v="25310"/>
        <n v="21665"/>
        <n v="23755"/>
        <n v="25635"/>
        <n v="41430"/>
        <n v="71020"/>
        <n v="74970"/>
        <n v="33120"/>
        <n v="26100"/>
        <n v="10685"/>
        <n v="12535"/>
        <n v="14290"/>
        <n v="18835"/>
        <n v="15010"/>
        <n v="22695"/>
        <n v="20095"/>
        <n v="13108"/>
        <n v="17518"/>
        <n v="25545"/>
        <n v="16875"/>
        <n v="11528"/>
        <n v="22368"/>
        <n v="16888"/>
        <n v="22288"/>
        <n v="51728"/>
        <n v="14900"/>
        <n v="16700"/>
        <n v="21200"/>
        <n v="19990"/>
        <n v="17500"/>
        <n v="15900"/>
        <n v="23400"/>
        <n v="24400"/>
        <n v="27500"/>
        <n v="28800"/>
        <n v="45500"/>
        <n v="36000"/>
      </sharedItems>
    </cacheField>
    <cacheField name="Year Resale Value" numFmtId="165">
      <sharedItems containsSemiMixedTypes="0" containsString="0" containsNumber="1" minValue="5160" maxValue="67550"/>
    </cacheField>
    <cacheField name="Retention %" numFmtId="9">
      <sharedItems containsSemiMixedTypes="0" containsString="0" containsNumber="1" minValue="0.4791106329567868" maxValue="0.99565532223026787"/>
    </cacheField>
    <cacheField name="Retention Value" numFmtId="9">
      <sharedItems count="2">
        <s v="GOOD"/>
        <s v="POOR"/>
      </sharedItems>
    </cacheField>
    <cacheField name="Engine Size" numFmtId="0">
      <sharedItems containsSemiMixedTypes="0" containsString="0" containsNumber="1" minValue="1" maxValue="8"/>
    </cacheField>
    <cacheField name="Horsepower" numFmtId="0">
      <sharedItems containsSemiMixedTypes="0" containsString="0" containsNumber="1" containsInteger="1" minValue="55" maxValue="450"/>
    </cacheField>
    <cacheField name="HP Level" numFmtId="0">
      <sharedItems/>
    </cacheField>
    <cacheField name="Wheelbase" numFmtId="0">
      <sharedItems containsSemiMixedTypes="0" containsString="0" containsNumber="1" minValue="92.6" maxValue="138.69999999999999"/>
    </cacheField>
    <cacheField name="Width" numFmtId="0">
      <sharedItems containsSemiMixedTypes="0" containsString="0" containsNumber="1" minValue="62.6" maxValue="79.900000000000006"/>
    </cacheField>
    <cacheField name="Length" numFmtId="0">
      <sharedItems containsSemiMixedTypes="0" containsString="0" containsNumber="1" minValue="149.4" maxValue="224.5"/>
    </cacheField>
    <cacheField name="Curb Weight" numFmtId="0">
      <sharedItems containsSemiMixedTypes="0" containsString="0" containsNumber="1" minValue="1.895" maxValue="5.5720000000000001"/>
    </cacheField>
    <cacheField name="Fuel Capacity" numFmtId="0">
      <sharedItems containsSemiMixedTypes="0" containsString="0" containsNumber="1" minValue="10.3" maxValue="32"/>
    </cacheField>
    <cacheField name="Fuel Efficiency" numFmtId="0">
      <sharedItems containsSemiMixedTypes="0" containsString="0" containsNumber="1" containsInteger="1" minValue="15" maxValue="45"/>
    </cacheField>
    <cacheField name="Latest Launch" numFmtId="14">
      <sharedItems containsSemiMixedTypes="0" containsNonDate="0" containsDate="1" containsString="0" minDate="2008-02-13T00:00:00" maxDate="2012-12-30T00:00:00"/>
    </cacheField>
    <cacheField name="Power Perf Factor" numFmtId="0">
      <sharedItems containsSemiMixedTypes="0" containsString="0" containsNumber="1" minValue="23.276272330000001" maxValue="188.14432300000001"/>
    </cacheField>
    <cacheField name="Total Model Sales" numFmtId="0" formula="Price*'Unit Sales'" databaseField="0"/>
  </cacheFields>
  <extLst>
    <ext xmlns:x14="http://schemas.microsoft.com/office/spreadsheetml/2009/9/main" uri="{725AE2AE-9491-48be-B2B4-4EB974FC3084}">
      <x14:pivotCacheDefinition pivotCacheId="159588964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
  <r>
    <x v="0"/>
    <x v="0"/>
    <x v="0"/>
    <x v="0"/>
    <x v="0"/>
    <n v="16360"/>
    <n v="0.76093023255813952"/>
    <x v="0"/>
    <n v="1.8"/>
    <n v="140"/>
    <s v="Medium HP"/>
    <n v="101.2"/>
    <n v="67.3"/>
    <n v="172.4"/>
    <n v="2.6389999999999998"/>
    <n v="13.2"/>
    <n v="28"/>
    <d v="2012-02-02T00:00:00"/>
    <n v="58.280149520000002"/>
  </r>
  <r>
    <x v="1"/>
    <x v="0"/>
    <x v="0"/>
    <x v="1"/>
    <x v="1"/>
    <n v="19875"/>
    <n v="0.69982394366197187"/>
    <x v="0"/>
    <n v="3.2"/>
    <n v="225"/>
    <s v="Medium HP"/>
    <n v="108.1"/>
    <n v="70.3"/>
    <n v="192.9"/>
    <n v="3.5169999999999999"/>
    <n v="17.2"/>
    <n v="25"/>
    <d v="2011-06-03T00:00:00"/>
    <n v="91.370777660000002"/>
  </r>
  <r>
    <x v="2"/>
    <x v="0"/>
    <x v="0"/>
    <x v="2"/>
    <x v="2"/>
    <n v="29725"/>
    <n v="0.70773809523809528"/>
    <x v="0"/>
    <n v="3.5"/>
    <n v="210"/>
    <s v="Medium HP"/>
    <n v="114.6"/>
    <n v="71.400000000000006"/>
    <n v="196.6"/>
    <n v="3.85"/>
    <n v="18"/>
    <n v="22"/>
    <d v="2011-03-10T00:00:00"/>
    <n v="91.389779329999996"/>
  </r>
  <r>
    <x v="3"/>
    <x v="1"/>
    <x v="0"/>
    <x v="3"/>
    <x v="3"/>
    <n v="22255"/>
    <n v="0.92767819924968742"/>
    <x v="0"/>
    <n v="1.8"/>
    <n v="150"/>
    <s v="Medium HP"/>
    <n v="102.6"/>
    <n v="68.2"/>
    <n v="178"/>
    <n v="2.9980000000000002"/>
    <n v="16.399999999999999"/>
    <n v="27"/>
    <d v="2011-10-08T00:00:00"/>
    <n v="62.777639200000003"/>
  </r>
  <r>
    <x v="4"/>
    <x v="1"/>
    <x v="0"/>
    <x v="4"/>
    <x v="4"/>
    <n v="23555"/>
    <n v="0.6938144329896907"/>
    <x v="0"/>
    <n v="2.8"/>
    <n v="200"/>
    <s v="Medium HP"/>
    <n v="108.7"/>
    <n v="76.099999999999994"/>
    <n v="192"/>
    <n v="3.5609999999999999"/>
    <n v="18.5"/>
    <n v="22"/>
    <d v="2011-08-09T00:00:00"/>
    <n v="84.565105020000004"/>
  </r>
  <r>
    <x v="5"/>
    <x v="1"/>
    <x v="0"/>
    <x v="5"/>
    <x v="5"/>
    <n v="39000"/>
    <n v="0.62903225806451613"/>
    <x v="1"/>
    <n v="4.2"/>
    <n v="310"/>
    <s v="High HP"/>
    <n v="113"/>
    <n v="74"/>
    <n v="198.2"/>
    <n v="3.9020000000000001"/>
    <n v="23.7"/>
    <n v="21"/>
    <d v="2012-02-27T00:00:00"/>
    <n v="134.65685819999999"/>
  </r>
  <r>
    <x v="6"/>
    <x v="2"/>
    <x v="0"/>
    <x v="6"/>
    <x v="6"/>
    <n v="24500"/>
    <n v="0.9077436087439793"/>
    <x v="0"/>
    <n v="2.5"/>
    <n v="170"/>
    <s v="Medium HP"/>
    <n v="107.3"/>
    <n v="68.400000000000006"/>
    <n v="176"/>
    <n v="3.1789999999999998"/>
    <n v="16.600000000000001"/>
    <n v="26"/>
    <d v="2011-06-28T00:00:00"/>
    <n v="71.191206710000003"/>
  </r>
  <r>
    <x v="7"/>
    <x v="2"/>
    <x v="0"/>
    <x v="7"/>
    <x v="7"/>
    <n v="28675"/>
    <n v="0.85853293413173648"/>
    <x v="0"/>
    <n v="2.8"/>
    <n v="193"/>
    <s v="Medium HP"/>
    <n v="107.3"/>
    <n v="68.5"/>
    <n v="176"/>
    <n v="3.1970000000000001"/>
    <n v="16.600000000000001"/>
    <n v="24"/>
    <d v="2012-01-29T00:00:00"/>
    <n v="81.877068559999998"/>
  </r>
  <r>
    <x v="8"/>
    <x v="2"/>
    <x v="0"/>
    <x v="8"/>
    <x v="8"/>
    <n v="36125"/>
    <n v="0.92866323907455017"/>
    <x v="0"/>
    <n v="2.8"/>
    <n v="193"/>
    <s v="Medium HP"/>
    <n v="111.4"/>
    <n v="70.900000000000006"/>
    <n v="188"/>
    <n v="3.472"/>
    <n v="18.5"/>
    <n v="25"/>
    <d v="2011-04-04T00:00:00"/>
    <n v="83.998723799999993"/>
  </r>
  <r>
    <x v="9"/>
    <x v="3"/>
    <x v="0"/>
    <x v="9"/>
    <x v="9"/>
    <n v="12475"/>
    <n v="0.56769055745164965"/>
    <x v="1"/>
    <n v="3.1"/>
    <n v="175"/>
    <s v="Medium HP"/>
    <n v="109"/>
    <n v="72.7"/>
    <n v="194.6"/>
    <n v="3.3679999999999999"/>
    <n v="17.5"/>
    <n v="25"/>
    <d v="2011-11-02T00:00:00"/>
    <n v="71.181451319999994"/>
  </r>
  <r>
    <x v="10"/>
    <x v="3"/>
    <x v="0"/>
    <x v="10"/>
    <x v="10"/>
    <n v="13740"/>
    <n v="0.54308300395256914"/>
    <x v="1"/>
    <n v="3.8"/>
    <n v="240"/>
    <s v="Medium HP"/>
    <n v="109"/>
    <n v="72.7"/>
    <n v="196.2"/>
    <n v="3.5430000000000001"/>
    <n v="17.5"/>
    <n v="23"/>
    <d v="2011-09-03T00:00:00"/>
    <n v="95.636702529999994"/>
  </r>
  <r>
    <x v="11"/>
    <x v="3"/>
    <x v="0"/>
    <x v="11"/>
    <x v="11"/>
    <n v="20190"/>
    <n v="0.63162834350070385"/>
    <x v="1"/>
    <n v="3.8"/>
    <n v="205"/>
    <s v="Medium HP"/>
    <n v="113.8"/>
    <n v="74.7"/>
    <n v="206.8"/>
    <n v="3.778"/>
    <n v="18.5"/>
    <n v="24"/>
    <d v="2012-03-23T00:00:00"/>
    <n v="85.828408249999995"/>
  </r>
  <r>
    <x v="12"/>
    <x v="3"/>
    <x v="0"/>
    <x v="12"/>
    <x v="12"/>
    <n v="13360"/>
    <n v="0.4791106329567868"/>
    <x v="1"/>
    <n v="3.8"/>
    <n v="205"/>
    <s v="Medium HP"/>
    <n v="112.2"/>
    <n v="73.5"/>
    <n v="200"/>
    <n v="3.5910000000000002"/>
    <n v="17.5"/>
    <n v="25"/>
    <d v="2011-07-23T00:00:00"/>
    <n v="84.254525810000004"/>
  </r>
  <r>
    <x v="13"/>
    <x v="4"/>
    <x v="0"/>
    <x v="13"/>
    <x v="13"/>
    <n v="22525"/>
    <n v="0.56460709362075445"/>
    <x v="1"/>
    <n v="4.5999999999999996"/>
    <n v="275"/>
    <s v="Medium HP"/>
    <n v="115.3"/>
    <n v="74.5"/>
    <n v="207.2"/>
    <n v="3.9780000000000002"/>
    <n v="18.5"/>
    <n v="22"/>
    <d v="2012-02-23T00:00:00"/>
    <n v="113.85459760000001"/>
  </r>
  <r>
    <x v="14"/>
    <x v="4"/>
    <x v="0"/>
    <x v="14"/>
    <x v="14"/>
    <n v="27100"/>
    <n v="0.60933108487914556"/>
    <x v="1"/>
    <n v="4.5999999999999996"/>
    <n v="275"/>
    <s v="Medium HP"/>
    <n v="112.2"/>
    <n v="75"/>
    <n v="201"/>
    <n v="3.875"/>
    <n v="18.5"/>
    <n v="22"/>
    <d v="2011-04-29T00:00:00"/>
    <n v="115.6213578"/>
  </r>
  <r>
    <x v="15"/>
    <x v="4"/>
    <x v="0"/>
    <x v="15"/>
    <x v="15"/>
    <n v="25725"/>
    <n v="0.6485566620446237"/>
    <x v="1"/>
    <n v="4.5999999999999996"/>
    <n v="275"/>
    <s v="Medium HP"/>
    <n v="108"/>
    <n v="75.5"/>
    <n v="200.6"/>
    <n v="3.843"/>
    <n v="19"/>
    <n v="22"/>
    <d v="2011-11-27T00:00:00"/>
    <n v="113.7658739"/>
  </r>
  <r>
    <x v="16"/>
    <x v="4"/>
    <x v="0"/>
    <x v="16"/>
    <x v="16"/>
    <n v="18225"/>
    <n v="0.58771364076104482"/>
    <x v="1"/>
    <n v="3"/>
    <n v="200"/>
    <s v="Medium HP"/>
    <n v="107.4"/>
    <n v="70.3"/>
    <n v="194.8"/>
    <n v="3.77"/>
    <n v="18"/>
    <n v="22"/>
    <d v="2011-09-28T00:00:00"/>
    <n v="83.483093580000002"/>
  </r>
  <r>
    <x v="17"/>
    <x v="4"/>
    <x v="1"/>
    <x v="17"/>
    <x v="17"/>
    <n v="31245"/>
    <n v="0.67593293672255272"/>
    <x v="1"/>
    <n v="5.7"/>
    <n v="255"/>
    <s v="Medium HP"/>
    <n v="117.5"/>
    <n v="77"/>
    <n v="201.2"/>
    <n v="5.5720000000000001"/>
    <n v="30"/>
    <n v="15"/>
    <d v="2012-04-17T00:00:00"/>
    <n v="109.5091165"/>
  </r>
  <r>
    <x v="18"/>
    <x v="5"/>
    <x v="0"/>
    <x v="18"/>
    <x v="18"/>
    <n v="9250"/>
    <n v="0.69758672699849167"/>
    <x v="0"/>
    <n v="2.2000000000000002"/>
    <n v="115"/>
    <s v="Medium HP"/>
    <n v="104.1"/>
    <n v="67.900000000000006"/>
    <n v="180.9"/>
    <n v="2.6760000000000002"/>
    <n v="14.3"/>
    <n v="27"/>
    <d v="2011-08-17T00:00:00"/>
    <n v="46.363347470000001"/>
  </r>
  <r>
    <x v="19"/>
    <x v="5"/>
    <x v="0"/>
    <x v="19"/>
    <x v="19"/>
    <n v="11225"/>
    <n v="0.67886301784094349"/>
    <x v="1"/>
    <n v="3.1"/>
    <n v="170"/>
    <s v="Medium HP"/>
    <n v="107"/>
    <n v="69.400000000000006"/>
    <n v="190.4"/>
    <n v="3.0510000000000002"/>
    <n v="15"/>
    <n v="25"/>
    <d v="2012-03-19T00:00:00"/>
    <n v="67.314462160000005"/>
  </r>
  <r>
    <x v="20"/>
    <x v="5"/>
    <x v="0"/>
    <x v="20"/>
    <x v="20"/>
    <n v="10310"/>
    <n v="0.54579142403388037"/>
    <x v="1"/>
    <n v="3.1"/>
    <n v="175"/>
    <s v="Medium HP"/>
    <n v="107.5"/>
    <n v="72.5"/>
    <n v="200.9"/>
    <n v="3.33"/>
    <n v="16.600000000000001"/>
    <n v="25"/>
    <d v="2011-05-24T00:00:00"/>
    <n v="69.991395600000004"/>
  </r>
  <r>
    <x v="21"/>
    <x v="5"/>
    <x v="0"/>
    <x v="21"/>
    <x v="21"/>
    <n v="11525"/>
    <n v="0.59437854564208359"/>
    <x v="1"/>
    <n v="3.4"/>
    <n v="180"/>
    <s v="Medium HP"/>
    <n v="110.5"/>
    <n v="72.7"/>
    <n v="197.9"/>
    <n v="3.34"/>
    <n v="17"/>
    <n v="27"/>
    <d v="2011-12-22T00:00:00"/>
    <n v="72.030917189999997"/>
  </r>
  <r>
    <x v="22"/>
    <x v="5"/>
    <x v="0"/>
    <x v="22"/>
    <x v="22"/>
    <n v="13025"/>
    <n v="0.53512736236647496"/>
    <x v="1"/>
    <n v="3.8"/>
    <n v="200"/>
    <s v="Medium HP"/>
    <n v="101.1"/>
    <n v="74.099999999999994"/>
    <n v="193.2"/>
    <n v="3.5"/>
    <n v="16.8"/>
    <n v="25"/>
    <d v="2011-10-23T00:00:00"/>
    <n v="81.118543329999994"/>
  </r>
  <r>
    <x v="23"/>
    <x v="5"/>
    <x v="0"/>
    <x v="23"/>
    <x v="23"/>
    <n v="36225"/>
    <n v="0.65030069114083111"/>
    <x v="1"/>
    <n v="5.7"/>
    <n v="345"/>
    <s v="High HP"/>
    <n v="104.5"/>
    <n v="73.599999999999994"/>
    <n v="179.7"/>
    <n v="3.21"/>
    <n v="19.100000000000001"/>
    <n v="22"/>
    <d v="2012-05-12T00:00:00"/>
    <n v="141.14115000000001"/>
  </r>
  <r>
    <x v="24"/>
    <x v="5"/>
    <x v="0"/>
    <x v="24"/>
    <x v="24"/>
    <n v="9125"/>
    <n v="0.65365329512893988"/>
    <x v="1"/>
    <n v="1.8"/>
    <n v="120"/>
    <s v="Medium HP"/>
    <n v="97.1"/>
    <n v="66.7"/>
    <n v="174.3"/>
    <n v="2.3980000000000001"/>
    <n v="13.2"/>
    <n v="33"/>
    <d v="2011-09-11T00:00:00"/>
    <n v="48.297636099999998"/>
  </r>
  <r>
    <x v="25"/>
    <x v="5"/>
    <x v="0"/>
    <x v="25"/>
    <x v="25"/>
    <n v="5160"/>
    <n v="0.55874390904168925"/>
    <x v="1"/>
    <n v="1"/>
    <n v="55"/>
    <s v="Low HP"/>
    <n v="93.1"/>
    <n v="62.6"/>
    <n v="149.4"/>
    <n v="1.895"/>
    <n v="10.3"/>
    <n v="45"/>
    <d v="2012-04-13T00:00:00"/>
    <n v="23.276272330000001"/>
  </r>
  <r>
    <x v="26"/>
    <x v="5"/>
    <x v="0"/>
    <x v="26"/>
    <x v="20"/>
    <n v="11550"/>
    <n v="0.61143462149285333"/>
    <x v="1"/>
    <n v="3.4"/>
    <n v="180"/>
    <s v="Medium HP"/>
    <n v="110.5"/>
    <n v="73"/>
    <n v="200"/>
    <n v="3.3889999999999998"/>
    <n v="17"/>
    <n v="27"/>
    <d v="2011-06-18T00:00:00"/>
    <n v="71.838039440000003"/>
  </r>
  <r>
    <x v="27"/>
    <x v="6"/>
    <x v="0"/>
    <x v="27"/>
    <x v="26"/>
    <n v="12360"/>
    <n v="0.62298387096774188"/>
    <x v="1"/>
    <n v="2.5"/>
    <n v="163"/>
    <s v="Medium HP"/>
    <n v="103.7"/>
    <n v="69.7"/>
    <n v="190.9"/>
    <n v="2.9670000000000001"/>
    <n v="15.9"/>
    <n v="24"/>
    <d v="2012-01-16T00:00:00"/>
    <n v="65.957183959999995"/>
  </r>
  <r>
    <x v="28"/>
    <x v="6"/>
    <x v="0"/>
    <x v="28"/>
    <x v="27"/>
    <n v="14180"/>
    <n v="0.57889365176566643"/>
    <x v="1"/>
    <n v="2.5"/>
    <n v="168"/>
    <s v="Medium HP"/>
    <n v="106"/>
    <n v="69.2"/>
    <n v="193"/>
    <n v="3.3319999999999999"/>
    <n v="16"/>
    <n v="24"/>
    <d v="2011-11-17T00:00:00"/>
    <n v="69.521355049999997"/>
  </r>
  <r>
    <x v="29"/>
    <x v="6"/>
    <x v="0"/>
    <x v="29"/>
    <x v="28"/>
    <n v="13725"/>
    <n v="0.61699258260283207"/>
    <x v="1"/>
    <n v="2.7"/>
    <n v="200"/>
    <s v="Medium HP"/>
    <n v="113"/>
    <n v="74.400000000000006"/>
    <n v="209.1"/>
    <n v="3.452"/>
    <n v="17"/>
    <n v="26"/>
    <d v="2012-06-06T00:00:00"/>
    <n v="80.02378204"/>
  </r>
  <r>
    <x v="30"/>
    <x v="6"/>
    <x v="0"/>
    <x v="30"/>
    <x v="29"/>
    <n v="12640"/>
    <n v="0.76699029126213591"/>
    <x v="0"/>
    <n v="2"/>
    <n v="132"/>
    <s v="Medium HP"/>
    <n v="108"/>
    <n v="71"/>
    <n v="186"/>
    <n v="2.911"/>
    <n v="16"/>
    <n v="27"/>
    <d v="2011-10-06T00:00:00"/>
    <n v="53.566199869999998"/>
  </r>
  <r>
    <x v="31"/>
    <x v="6"/>
    <x v="0"/>
    <x v="31"/>
    <x v="30"/>
    <n v="17325"/>
    <n v="0.61132674664784759"/>
    <x v="1"/>
    <n v="3.5"/>
    <n v="253"/>
    <s v="Medium HP"/>
    <n v="113"/>
    <n v="74.400000000000006"/>
    <n v="207.7"/>
    <n v="3.5640000000000001"/>
    <n v="17"/>
    <n v="23"/>
    <d v="2012-05-08T00:00:00"/>
    <n v="101.3292807"/>
  </r>
  <r>
    <x v="32"/>
    <x v="6"/>
    <x v="0"/>
    <x v="32"/>
    <x v="31"/>
    <n v="18425"/>
    <n v="0.63131745759808122"/>
    <x v="1"/>
    <n v="3.5"/>
    <n v="253"/>
    <s v="Medium HP"/>
    <n v="113"/>
    <n v="74.400000000000006"/>
    <n v="197.8"/>
    <n v="3.5670000000000002"/>
    <n v="17"/>
    <n v="23"/>
    <d v="2012-02-10T00:00:00"/>
    <n v="101.6552441"/>
  </r>
  <r>
    <x v="33"/>
    <x v="7"/>
    <x v="0"/>
    <x v="33"/>
    <x v="32"/>
    <n v="7750"/>
    <n v="0.61313291139240511"/>
    <x v="1"/>
    <n v="2"/>
    <n v="132"/>
    <s v="Medium HP"/>
    <n v="105"/>
    <n v="74.400000000000006"/>
    <n v="174.4"/>
    <n v="2.5670000000000002"/>
    <n v="12.5"/>
    <n v="29"/>
    <d v="2011-12-12T00:00:00"/>
    <n v="52.084898750000001"/>
  </r>
  <r>
    <x v="34"/>
    <x v="7"/>
    <x v="0"/>
    <x v="34"/>
    <x v="33"/>
    <n v="12545"/>
    <n v="0.65870307167235498"/>
    <x v="1"/>
    <n v="2.5"/>
    <n v="163"/>
    <s v="Medium HP"/>
    <n v="103.7"/>
    <n v="69.099999999999994"/>
    <n v="190.2"/>
    <n v="2.879"/>
    <n v="15.9"/>
    <n v="24"/>
    <d v="2012-07-01T00:00:00"/>
    <n v="65.650508340000002"/>
  </r>
  <r>
    <x v="35"/>
    <x v="7"/>
    <x v="0"/>
    <x v="35"/>
    <x v="34"/>
    <n v="10185"/>
    <n v="0.5034602076124568"/>
    <x v="1"/>
    <n v="2.5"/>
    <n v="168"/>
    <s v="Medium HP"/>
    <n v="108"/>
    <n v="71"/>
    <n v="186"/>
    <n v="3.0579999999999998"/>
    <n v="16"/>
    <n v="24"/>
    <d v="2011-10-31T00:00:00"/>
    <n v="67.876107840000003"/>
  </r>
  <r>
    <x v="36"/>
    <x v="7"/>
    <x v="0"/>
    <x v="36"/>
    <x v="35"/>
    <n v="12275"/>
    <n v="0.54543434792268386"/>
    <x v="1"/>
    <n v="2.7"/>
    <n v="202"/>
    <s v="Medium HP"/>
    <n v="113"/>
    <n v="74.7"/>
    <n v="203.7"/>
    <n v="3.4889999999999999"/>
    <n v="17"/>
    <n v="22"/>
    <d v="2012-06-02T00:00:00"/>
    <n v="80.831470170000003"/>
  </r>
  <r>
    <x v="37"/>
    <x v="7"/>
    <x v="0"/>
    <x v="37"/>
    <x v="36"/>
    <n v="58470"/>
    <n v="0.83858013624955186"/>
    <x v="0"/>
    <n v="8"/>
    <n v="450"/>
    <s v="High HP"/>
    <n v="96.2"/>
    <n v="75.7"/>
    <n v="176.7"/>
    <n v="3.375"/>
    <n v="19"/>
    <n v="16"/>
    <d v="2011-08-07T00:00:00"/>
    <n v="188.14432300000001"/>
  </r>
  <r>
    <x v="38"/>
    <x v="7"/>
    <x v="1"/>
    <x v="38"/>
    <x v="37"/>
    <n v="15060"/>
    <n v="0.77389516957862281"/>
    <x v="0"/>
    <n v="5.2"/>
    <n v="230"/>
    <s v="Medium HP"/>
    <n v="138.69999999999999"/>
    <n v="79.3"/>
    <n v="224.2"/>
    <n v="4.47"/>
    <n v="26"/>
    <n v="17"/>
    <d v="2012-03-06T00:00:00"/>
    <n v="90.211700050000005"/>
  </r>
  <r>
    <x v="39"/>
    <x v="7"/>
    <x v="1"/>
    <x v="39"/>
    <x v="38"/>
    <n v="15510"/>
    <n v="0.72765657987332866"/>
    <x v="0"/>
    <n v="3.9"/>
    <n v="175"/>
    <s v="Medium HP"/>
    <n v="109.6"/>
    <n v="78.8"/>
    <n v="192.6"/>
    <n v="4.2450000000000001"/>
    <n v="32"/>
    <n v="15"/>
    <d v="2012-01-06T00:00:00"/>
    <n v="71.135291609999996"/>
  </r>
  <r>
    <x v="40"/>
    <x v="7"/>
    <x v="1"/>
    <x v="40"/>
    <x v="39"/>
    <n v="13425"/>
    <n v="0.7227456258411844"/>
    <x v="0"/>
    <n v="3.9"/>
    <n v="175"/>
    <s v="Medium HP"/>
    <n v="127.2"/>
    <n v="78.8"/>
    <n v="208.5"/>
    <n v="4.298"/>
    <n v="32"/>
    <n v="16"/>
    <d v="2012-07-26T00:00:00"/>
    <n v="70.078321540000005"/>
  </r>
  <r>
    <x v="41"/>
    <x v="7"/>
    <x v="1"/>
    <x v="41"/>
    <x v="40"/>
    <n v="11260"/>
    <n v="0.66313309776207308"/>
    <x v="1"/>
    <n v="2.5"/>
    <n v="120"/>
    <s v="Medium HP"/>
    <n v="131"/>
    <n v="71.5"/>
    <n v="215"/>
    <n v="3.5569999999999999"/>
    <n v="22"/>
    <n v="19"/>
    <d v="2011-11-25T00:00:00"/>
    <n v="49.64500177"/>
  </r>
  <r>
    <x v="42"/>
    <x v="7"/>
    <x v="1"/>
    <x v="42"/>
    <x v="41"/>
    <n v="21436"/>
    <n v="0.81474724439376667"/>
    <x v="0"/>
    <n v="5.2"/>
    <n v="230"/>
    <s v="Medium HP"/>
    <n v="115.7"/>
    <n v="71.7"/>
    <n v="193.5"/>
    <n v="4.3940000000000001"/>
    <n v="25"/>
    <n v="17"/>
    <d v="2012-06-27T00:00:00"/>
    <n v="92.85412522"/>
  </r>
  <r>
    <x v="43"/>
    <x v="7"/>
    <x v="1"/>
    <x v="43"/>
    <x v="42"/>
    <n v="12025"/>
    <n v="0.61461794019933558"/>
    <x v="1"/>
    <n v="2.4"/>
    <n v="150"/>
    <s v="Medium HP"/>
    <n v="113.3"/>
    <n v="76.8"/>
    <n v="186.3"/>
    <n v="3.5329999999999999"/>
    <n v="20"/>
    <n v="24"/>
    <d v="2011-09-01T00:00:00"/>
    <n v="61.227000310000001"/>
  </r>
  <r>
    <x v="44"/>
    <x v="8"/>
    <x v="0"/>
    <x v="44"/>
    <x v="43"/>
    <n v="7425"/>
    <n v="0.61516155758077884"/>
    <x v="1"/>
    <n v="2"/>
    <n v="110"/>
    <s v="Medium HP"/>
    <n v="98.4"/>
    <n v="67"/>
    <n v="174.7"/>
    <n v="2.468"/>
    <n v="12.7"/>
    <n v="30"/>
    <d v="2012-03-31T00:00:00"/>
    <n v="44.083709460000001"/>
  </r>
  <r>
    <x v="45"/>
    <x v="8"/>
    <x v="0"/>
    <x v="45"/>
    <x v="44"/>
    <n v="12760"/>
    <n v="0.59183673469387754"/>
    <x v="1"/>
    <n v="3.8"/>
    <n v="190"/>
    <s v="Medium HP"/>
    <n v="101.3"/>
    <n v="73.099999999999994"/>
    <n v="183.2"/>
    <n v="3.2029999999999998"/>
    <n v="15.7"/>
    <n v="24"/>
    <d v="2012-01-31T00:00:00"/>
    <n v="76.509184559999994"/>
  </r>
  <r>
    <x v="46"/>
    <x v="8"/>
    <x v="0"/>
    <x v="46"/>
    <x v="45"/>
    <n v="8835"/>
    <n v="0.5186380980334605"/>
    <x v="1"/>
    <n v="2.5"/>
    <n v="170"/>
    <s v="Medium HP"/>
    <n v="106.5"/>
    <n v="69.099999999999994"/>
    <n v="184.6"/>
    <n v="2.7690000000000001"/>
    <n v="15"/>
    <n v="25"/>
    <d v="2012-08-20T00:00:00"/>
    <n v="67.351010720000005"/>
  </r>
  <r>
    <x v="47"/>
    <x v="8"/>
    <x v="0"/>
    <x v="47"/>
    <x v="46"/>
    <n v="10055"/>
    <n v="0.56220296337713171"/>
    <x v="1"/>
    <n v="3"/>
    <n v="155"/>
    <s v="Medium HP"/>
    <n v="108.5"/>
    <n v="73"/>
    <n v="197.6"/>
    <n v="3.3679999999999999"/>
    <n v="16"/>
    <n v="24"/>
    <d v="2011-12-20T00:00:00"/>
    <n v="62.503739500000002"/>
  </r>
  <r>
    <x v="48"/>
    <x v="8"/>
    <x v="0"/>
    <x v="48"/>
    <x v="47"/>
    <n v="8670"/>
    <n v="0.7040194884287454"/>
    <x v="0"/>
    <n v="2"/>
    <n v="107"/>
    <s v="Medium HP"/>
    <n v="103"/>
    <n v="66.900000000000006"/>
    <n v="174.8"/>
    <n v="2.5640000000000001"/>
    <n v="13.2"/>
    <n v="30"/>
    <d v="2012-07-22T00:00:00"/>
    <n v="43.117132009999999"/>
  </r>
  <r>
    <x v="49"/>
    <x v="8"/>
    <x v="0"/>
    <x v="49"/>
    <x v="48"/>
    <n v="14210"/>
    <n v="0.64023428700157692"/>
    <x v="1"/>
    <n v="4.5999999999999996"/>
    <n v="200"/>
    <s v="Medium HP"/>
    <n v="114.7"/>
    <n v="78.2"/>
    <n v="212"/>
    <n v="3.9079999999999999"/>
    <n v="19"/>
    <n v="21"/>
    <d v="2011-09-26T00:00:00"/>
    <n v="80.499536710000001"/>
  </r>
  <r>
    <x v="50"/>
    <x v="8"/>
    <x v="1"/>
    <x v="50"/>
    <x v="49"/>
    <n v="16640"/>
    <n v="0.52113999373629816"/>
    <x v="1"/>
    <n v="4"/>
    <n v="210"/>
    <s v="Medium HP"/>
    <n v="111.6"/>
    <n v="70.2"/>
    <n v="190.7"/>
    <n v="3.8759999999999999"/>
    <n v="21"/>
    <n v="19"/>
    <d v="2012-04-25T00:00:00"/>
    <n v="87.635495779999999"/>
  </r>
  <r>
    <x v="51"/>
    <x v="8"/>
    <x v="1"/>
    <x v="51"/>
    <x v="50"/>
    <n v="13175"/>
    <n v="0.6153666510976179"/>
    <x v="1"/>
    <n v="3"/>
    <n v="150"/>
    <s v="Medium HP"/>
    <n v="120.7"/>
    <n v="76.599999999999994"/>
    <n v="200.9"/>
    <n v="3.7610000000000001"/>
    <n v="26"/>
    <n v="21"/>
    <d v="2012-02-25T00:00:00"/>
    <n v="62.095048390000002"/>
  </r>
  <r>
    <x v="52"/>
    <x v="8"/>
    <x v="1"/>
    <x v="52"/>
    <x v="51"/>
    <n v="23575"/>
    <n v="0.65241455652414559"/>
    <x v="1"/>
    <n v="4.5999999999999996"/>
    <n v="240"/>
    <s v="Medium HP"/>
    <n v="119"/>
    <n v="78.7"/>
    <n v="204.6"/>
    <n v="4.8079999999999998"/>
    <n v="26"/>
    <n v="16"/>
    <d v="2012-09-14T00:00:00"/>
    <n v="100.0248023"/>
  </r>
  <r>
    <x v="53"/>
    <x v="8"/>
    <x v="1"/>
    <x v="53"/>
    <x v="52"/>
    <n v="7850"/>
    <n v="0.65145228215767637"/>
    <x v="1"/>
    <n v="2.5"/>
    <n v="119"/>
    <s v="Medium HP"/>
    <n v="117.5"/>
    <n v="69.400000000000006"/>
    <n v="200.7"/>
    <n v="3.0859999999999999"/>
    <n v="20"/>
    <n v="23"/>
    <d v="2012-01-14T00:00:00"/>
    <n v="47.389531310000002"/>
  </r>
  <r>
    <x v="54"/>
    <x v="8"/>
    <x v="1"/>
    <x v="54"/>
    <x v="53"/>
    <n v="15075"/>
    <n v="0.55968071282717657"/>
    <x v="1"/>
    <n v="4.5999999999999996"/>
    <n v="220"/>
    <s v="Medium HP"/>
    <n v="138.5"/>
    <n v="79.099999999999994"/>
    <n v="224.5"/>
    <n v="4.2409999999999997"/>
    <n v="25.1"/>
    <n v="18"/>
    <d v="2012-08-16T00:00:00"/>
    <n v="89.401934729999994"/>
  </r>
  <r>
    <x v="55"/>
    <x v="9"/>
    <x v="0"/>
    <x v="55"/>
    <x v="54"/>
    <n v="9850"/>
    <n v="0.76445479239425684"/>
    <x v="0"/>
    <n v="1.6"/>
    <n v="106"/>
    <s v="Medium HP"/>
    <n v="103.2"/>
    <n v="67.099999999999994"/>
    <n v="175.1"/>
    <n v="2.339"/>
    <n v="11.9"/>
    <n v="32"/>
    <d v="2011-10-21T00:00:00"/>
    <n v="42.879097340000001"/>
  </r>
  <r>
    <x v="56"/>
    <x v="9"/>
    <x v="0"/>
    <x v="56"/>
    <x v="55"/>
    <n v="13210"/>
    <n v="0.86058631921824102"/>
    <x v="0"/>
    <n v="2.2999999999999998"/>
    <n v="135"/>
    <s v="Medium HP"/>
    <n v="106.9"/>
    <n v="70.3"/>
    <n v="188.8"/>
    <n v="2.9319999999999999"/>
    <n v="17.100000000000001"/>
    <n v="27"/>
    <d v="2012-05-20T00:00:00"/>
    <n v="54.269548290000003"/>
  </r>
  <r>
    <x v="57"/>
    <x v="9"/>
    <x v="1"/>
    <x v="57"/>
    <x v="56"/>
    <n v="17710"/>
    <n v="0.8618004866180049"/>
    <x v="0"/>
    <n v="2"/>
    <n v="146"/>
    <s v="Medium HP"/>
    <n v="103.2"/>
    <n v="68.900000000000006"/>
    <n v="177.6"/>
    <n v="3.2189999999999999"/>
    <n v="15.3"/>
    <n v="24"/>
    <d v="2012-03-21T00:00:00"/>
    <n v="60.087966620000003"/>
  </r>
  <r>
    <x v="58"/>
    <x v="9"/>
    <x v="1"/>
    <x v="58"/>
    <x v="57"/>
    <n v="17525"/>
    <n v="0.65883458646616544"/>
    <x v="1"/>
    <n v="3.2"/>
    <n v="205"/>
    <s v="Medium HP"/>
    <n v="106.4"/>
    <n v="70.400000000000006"/>
    <n v="178.2"/>
    <n v="3.8570000000000002"/>
    <n v="21.1"/>
    <n v="19"/>
    <d v="2012-10-09T00:00:00"/>
    <n v="83.602500800000001"/>
  </r>
  <r>
    <x v="59"/>
    <x v="9"/>
    <x v="1"/>
    <x v="59"/>
    <x v="58"/>
    <n v="19490"/>
    <n v="0.74961538461538457"/>
    <x v="0"/>
    <n v="3.5"/>
    <n v="210"/>
    <s v="Medium HP"/>
    <n v="118.1"/>
    <n v="75.599999999999994"/>
    <n v="201.2"/>
    <n v="4.2880000000000003"/>
    <n v="20"/>
    <n v="23"/>
    <d v="2012-02-08T00:00:00"/>
    <n v="85.217691340000002"/>
  </r>
  <r>
    <x v="60"/>
    <x v="10"/>
    <x v="0"/>
    <x v="60"/>
    <x v="59"/>
    <n v="5860"/>
    <n v="0.6041859985565522"/>
    <x v="1"/>
    <n v="1.5"/>
    <n v="92"/>
    <s v="Low HP"/>
    <n v="96.1"/>
    <n v="65.7"/>
    <n v="166.7"/>
    <n v="2.2400000000000002"/>
    <n v="11.9"/>
    <n v="31"/>
    <d v="2012-09-10T00:00:00"/>
    <n v="36.672283579999998"/>
  </r>
  <r>
    <x v="61"/>
    <x v="10"/>
    <x v="0"/>
    <x v="61"/>
    <x v="60"/>
    <n v="7825"/>
    <n v="0.66319179591490807"/>
    <x v="1"/>
    <n v="2"/>
    <n v="140"/>
    <s v="Medium HP"/>
    <n v="100.4"/>
    <n v="66.900000000000006"/>
    <n v="174"/>
    <n v="2.6259999999999999"/>
    <n v="14.5"/>
    <n v="27"/>
    <d v="2011-11-15T00:00:00"/>
    <n v="54.590045160000003"/>
  </r>
  <r>
    <x v="62"/>
    <x v="10"/>
    <x v="0"/>
    <x v="62"/>
    <x v="61"/>
    <n v="8910"/>
    <n v="0.59403960264017597"/>
    <x v="1"/>
    <n v="2.4"/>
    <n v="148"/>
    <s v="Medium HP"/>
    <n v="106.3"/>
    <n v="71.599999999999994"/>
    <n v="185.4"/>
    <n v="3.0720000000000001"/>
    <n v="17.2"/>
    <n v="25"/>
    <d v="2012-06-14T00:00:00"/>
    <n v="58.758248999999999"/>
  </r>
  <r>
    <x v="63"/>
    <x v="11"/>
    <x v="0"/>
    <x v="63"/>
    <x v="62"/>
    <n v="19690"/>
    <n v="0.66825046665535381"/>
    <x v="1"/>
    <n v="3"/>
    <n v="227"/>
    <s v="Medium HP"/>
    <n v="108.3"/>
    <n v="70.2"/>
    <n v="193.7"/>
    <n v="3.3420000000000001"/>
    <n v="18.5"/>
    <n v="25"/>
    <d v="2012-04-15T00:00:00"/>
    <n v="92.436889230000006"/>
  </r>
  <r>
    <x v="64"/>
    <x v="12"/>
    <x v="0"/>
    <x v="64"/>
    <x v="63"/>
    <n v="33219"/>
    <n v="0.77614485981308412"/>
    <x v="0"/>
    <n v="3"/>
    <n v="240"/>
    <s v="Medium HP"/>
    <n v="114.5"/>
    <n v="71.599999999999994"/>
    <n v="191.3"/>
    <n v="3.65"/>
    <n v="18.399999999999999"/>
    <n v="21"/>
    <d v="2012-11-03T00:00:00"/>
    <n v="102.17898479999999"/>
  </r>
  <r>
    <x v="65"/>
    <x v="13"/>
    <x v="1"/>
    <x v="65"/>
    <x v="64"/>
    <n v="13475"/>
    <n v="0.931881051175657"/>
    <x v="0"/>
    <n v="2.5"/>
    <n v="120"/>
    <s v="Medium HP"/>
    <n v="93.4"/>
    <n v="66.7"/>
    <n v="152"/>
    <n v="3.0449999999999999"/>
    <n v="19"/>
    <n v="17"/>
    <d v="2012-03-04T00:00:00"/>
    <n v="48.672897910000003"/>
  </r>
  <r>
    <x v="66"/>
    <x v="13"/>
    <x v="1"/>
    <x v="66"/>
    <x v="65"/>
    <n v="13775"/>
    <n v="0.63714153561517117"/>
    <x v="1"/>
    <n v="4"/>
    <n v="190"/>
    <s v="Medium HP"/>
    <n v="101.4"/>
    <n v="69.400000000000006"/>
    <n v="167.5"/>
    <n v="3.194"/>
    <n v="20"/>
    <n v="20"/>
    <d v="2012-10-05T00:00:00"/>
    <n v="76.584439619999998"/>
  </r>
  <r>
    <x v="67"/>
    <x v="13"/>
    <x v="1"/>
    <x v="67"/>
    <x v="66"/>
    <n v="18810"/>
    <n v="0.69938650306748462"/>
    <x v="0"/>
    <n v="4"/>
    <n v="195"/>
    <s v="Medium HP"/>
    <n v="105.9"/>
    <n v="72.3"/>
    <n v="181.5"/>
    <n v="3.88"/>
    <n v="20.5"/>
    <n v="19"/>
    <d v="2011-12-10T00:00:00"/>
    <n v="80.387779120000005"/>
  </r>
  <r>
    <x v="68"/>
    <x v="14"/>
    <x v="0"/>
    <x v="68"/>
    <x v="67"/>
    <n v="26975"/>
    <n v="0.85621329947627356"/>
    <x v="0"/>
    <n v="3"/>
    <n v="210"/>
    <s v="Medium HP"/>
    <n v="105.1"/>
    <n v="70.5"/>
    <n v="190.2"/>
    <n v="3.3730000000000002"/>
    <n v="18.5"/>
    <n v="23"/>
    <d v="2012-07-09T00:00:00"/>
    <n v="87.211001039999999"/>
  </r>
  <r>
    <x v="69"/>
    <x v="14"/>
    <x v="0"/>
    <x v="69"/>
    <x v="68"/>
    <n v="32075.000000000004"/>
    <n v="0.8484327469911388"/>
    <x v="0"/>
    <n v="3"/>
    <n v="225"/>
    <s v="Medium HP"/>
    <n v="110.2"/>
    <n v="70.900000000000006"/>
    <n v="189.2"/>
    <n v="3.6379999999999999"/>
    <n v="19.8"/>
    <n v="23"/>
    <d v="2012-05-10T00:00:00"/>
    <n v="94.946698400000002"/>
  </r>
  <r>
    <x v="70"/>
    <x v="14"/>
    <x v="0"/>
    <x v="70"/>
    <x v="69"/>
    <n v="38955"/>
    <n v="0.84126984126984128"/>
    <x v="0"/>
    <n v="4"/>
    <n v="300"/>
    <s v="High HP"/>
    <n v="110.2"/>
    <n v="70.900000000000006"/>
    <n v="189.2"/>
    <n v="3.6930000000000001"/>
    <n v="19.8"/>
    <n v="21"/>
    <d v="2012-11-28T00:00:00"/>
    <n v="125.0133574"/>
  </r>
  <r>
    <x v="71"/>
    <x v="14"/>
    <x v="0"/>
    <x v="71"/>
    <x v="70"/>
    <n v="40375"/>
    <n v="0.74761596148504772"/>
    <x v="0"/>
    <n v="4"/>
    <n v="290"/>
    <s v="Medium HP"/>
    <n v="112.2"/>
    <n v="72"/>
    <n v="196.7"/>
    <n v="3.89"/>
    <n v="22.5"/>
    <n v="22"/>
    <d v="2012-03-29T00:00:00"/>
    <n v="124.44671630000001"/>
  </r>
  <r>
    <x v="72"/>
    <x v="14"/>
    <x v="1"/>
    <x v="72"/>
    <x v="71"/>
    <n v="43870"/>
    <n v="0.72988936028616591"/>
    <x v="0"/>
    <n v="4.7"/>
    <n v="230"/>
    <s v="Medium HP"/>
    <n v="112.2"/>
    <n v="76.400000000000006"/>
    <n v="192.5"/>
    <n v="5.4009999999999998"/>
    <n v="25.4"/>
    <n v="15"/>
    <d v="2012-10-30T00:00:00"/>
    <n v="105.760458"/>
  </r>
  <r>
    <x v="73"/>
    <x v="14"/>
    <x v="1"/>
    <x v="73"/>
    <x v="72"/>
    <n v="29140"/>
    <n v="0.84207484467562488"/>
    <x v="0"/>
    <n v="3"/>
    <n v="220"/>
    <s v="Medium HP"/>
    <n v="103"/>
    <n v="71.5"/>
    <n v="180.1"/>
    <n v="3.9"/>
    <n v="17.2"/>
    <n v="21"/>
    <d v="2012-01-04T00:00:00"/>
    <n v="91.943801559999997"/>
  </r>
  <r>
    <x v="74"/>
    <x v="15"/>
    <x v="0"/>
    <x v="74"/>
    <x v="73"/>
    <n v="20525"/>
    <n v="0.52520470829068577"/>
    <x v="1"/>
    <n v="4.5999999999999996"/>
    <n v="275"/>
    <s v="Medium HP"/>
    <n v="109"/>
    <n v="73.599999999999994"/>
    <n v="208.5"/>
    <n v="3.8679999999999999"/>
    <n v="20"/>
    <n v="22"/>
    <d v="2012-08-03T00:00:00"/>
    <n v="113.5402069"/>
  </r>
  <r>
    <x v="75"/>
    <x v="15"/>
    <x v="0"/>
    <x v="75"/>
    <x v="74"/>
    <n v="21725"/>
    <n v="0.5013847219016847"/>
    <x v="1"/>
    <n v="4.5999999999999996"/>
    <n v="215"/>
    <s v="Medium HP"/>
    <n v="117.7"/>
    <n v="78.2"/>
    <n v="215.3"/>
    <n v="4.1210000000000004"/>
    <n v="19"/>
    <n v="21"/>
    <d v="2012-06-04T00:00:00"/>
    <n v="93.957916900000001"/>
  </r>
  <r>
    <x v="76"/>
    <x v="15"/>
    <x v="1"/>
    <x v="76"/>
    <x v="75"/>
    <n v="20765"/>
    <n v="0.48675574308485703"/>
    <x v="1"/>
    <n v="5.4"/>
    <n v="300"/>
    <s v="High HP"/>
    <n v="119"/>
    <n v="79.900000000000006"/>
    <n v="204.8"/>
    <n v="5.3929999999999998"/>
    <n v="30"/>
    <n v="15"/>
    <d v="2012-12-23T00:00:00"/>
    <n v="123.97204670000001"/>
  </r>
  <r>
    <x v="77"/>
    <x v="16"/>
    <x v="0"/>
    <x v="77"/>
    <x v="76"/>
    <n v="8325"/>
    <n v="0.59519553871452058"/>
    <x v="1"/>
    <n v="1.8"/>
    <n v="113"/>
    <s v="Medium HP"/>
    <n v="98.4"/>
    <n v="66.5"/>
    <n v="173.6"/>
    <n v="2.25"/>
    <n v="13.2"/>
    <n v="30"/>
    <d v="2012-04-23T00:00:00"/>
    <n v="45.832180559999998"/>
  </r>
  <r>
    <x v="78"/>
    <x v="16"/>
    <x v="0"/>
    <x v="78"/>
    <x v="77"/>
    <n v="10395"/>
    <n v="0.54575523704520401"/>
    <x v="1"/>
    <n v="2.4"/>
    <n v="154"/>
    <s v="Medium HP"/>
    <n v="100.8"/>
    <n v="68.900000000000006"/>
    <n v="175.4"/>
    <n v="2.91"/>
    <n v="15.9"/>
    <n v="24"/>
    <d v="2012-11-24T00:00:00"/>
    <n v="62.441962349999997"/>
  </r>
  <r>
    <x v="79"/>
    <x v="16"/>
    <x v="0"/>
    <x v="79"/>
    <x v="78"/>
    <n v="10595"/>
    <n v="0.61041654663824396"/>
    <x v="1"/>
    <n v="2.4"/>
    <n v="145"/>
    <s v="Medium HP"/>
    <n v="103.7"/>
    <n v="68.5"/>
    <n v="187.8"/>
    <n v="2.9449999999999998"/>
    <n v="16.3"/>
    <n v="25"/>
    <d v="2012-01-29T00:00:00"/>
    <n v="58.606772919999997"/>
  </r>
  <r>
    <x v="80"/>
    <x v="16"/>
    <x v="0"/>
    <x v="80"/>
    <x v="79"/>
    <n v="16575"/>
    <n v="0.66307956954834579"/>
    <x v="1"/>
    <n v="3.5"/>
    <n v="210"/>
    <s v="Medium HP"/>
    <n v="107.1"/>
    <n v="70.3"/>
    <n v="194.1"/>
    <n v="3.4430000000000001"/>
    <n v="19"/>
    <n v="22"/>
    <d v="2012-08-28T00:00:00"/>
    <n v="84.83077858"/>
  </r>
  <r>
    <x v="81"/>
    <x v="16"/>
    <x v="0"/>
    <x v="81"/>
    <x v="80"/>
    <n v="20940"/>
    <n v="0.82278978388998036"/>
    <x v="0"/>
    <n v="3"/>
    <n v="161"/>
    <s v="Medium HP"/>
    <n v="97.2"/>
    <n v="72.400000000000006"/>
    <n v="180.3"/>
    <n v="3.1309999999999998"/>
    <n v="19.8"/>
    <n v="21"/>
    <d v="2012-06-29T00:00:00"/>
    <n v="67.544154939999999"/>
  </r>
  <r>
    <x v="82"/>
    <x v="16"/>
    <x v="1"/>
    <x v="82"/>
    <x v="81"/>
    <n v="19125"/>
    <n v="0.601282736504543"/>
    <x v="1"/>
    <n v="3.5"/>
    <n v="200"/>
    <s v="Medium HP"/>
    <n v="107.3"/>
    <n v="69.900000000000006"/>
    <n v="186.6"/>
    <n v="4.5199999999999996"/>
    <n v="24.3"/>
    <n v="18"/>
    <d v="2012-01-17T00:00:00"/>
    <n v="83.920815039999994"/>
  </r>
  <r>
    <x v="83"/>
    <x v="16"/>
    <x v="1"/>
    <x v="83"/>
    <x v="82"/>
    <n v="13880"/>
    <n v="0.6161495094775159"/>
    <x v="1"/>
    <n v="3"/>
    <n v="173"/>
    <s v="Medium HP"/>
    <n v="107.3"/>
    <n v="66.7"/>
    <n v="178.3"/>
    <n v="3.51"/>
    <n v="19.5"/>
    <n v="20"/>
    <d v="2012-05-18T00:00:00"/>
    <n v="70.660941789999995"/>
  </r>
  <r>
    <x v="84"/>
    <x v="17"/>
    <x v="0"/>
    <x v="84"/>
    <x v="83"/>
    <n v="8800"/>
    <n v="0.54187192118226613"/>
    <x v="1"/>
    <n v="2"/>
    <n v="125"/>
    <s v="Medium HP"/>
    <n v="106.5"/>
    <n v="69.099999999999994"/>
    <n v="184.8"/>
    <n v="2.7690000000000001"/>
    <n v="15"/>
    <n v="28"/>
    <d v="2012-12-19T00:00:00"/>
    <n v="50.997747609999998"/>
  </r>
  <r>
    <x v="85"/>
    <x v="17"/>
    <x v="0"/>
    <x v="85"/>
    <x v="84"/>
    <n v="13890"/>
    <n v="0.83978234582829503"/>
    <x v="0"/>
    <n v="2"/>
    <n v="125"/>
    <s v="Medium HP"/>
    <n v="106.4"/>
    <n v="69.599999999999994"/>
    <n v="185"/>
    <n v="2.8919999999999999"/>
    <n v="16"/>
    <n v="30"/>
    <d v="2012-02-23T00:00:00"/>
    <n v="51.113474259999997"/>
  </r>
  <r>
    <x v="86"/>
    <x v="17"/>
    <x v="0"/>
    <x v="86"/>
    <x v="85"/>
    <n v="11030"/>
    <n v="0.57945889151562913"/>
    <x v="1"/>
    <n v="3"/>
    <n v="153"/>
    <s v="Medium HP"/>
    <n v="108.5"/>
    <n v="73"/>
    <n v="199.7"/>
    <n v="3.379"/>
    <n v="16"/>
    <n v="24"/>
    <d v="2012-09-22T00:00:00"/>
    <n v="62.239966629999998"/>
  </r>
  <r>
    <x v="87"/>
    <x v="17"/>
    <x v="0"/>
    <x v="87"/>
    <x v="86"/>
    <n v="14875"/>
    <n v="0.65804025658040255"/>
    <x v="1"/>
    <n v="4.5999999999999996"/>
    <n v="200"/>
    <s v="Medium HP"/>
    <n v="114.7"/>
    <n v="78.2"/>
    <n v="212"/>
    <n v="3.9580000000000002"/>
    <n v="19"/>
    <n v="21"/>
    <d v="2012-07-24T00:00:00"/>
    <n v="80.657696459999997"/>
  </r>
  <r>
    <x v="88"/>
    <x v="17"/>
    <x v="1"/>
    <x v="88"/>
    <x v="87"/>
    <n v="20430"/>
    <n v="0.74129172714078373"/>
    <x v="0"/>
    <n v="4"/>
    <n v="210"/>
    <s v="Medium HP"/>
    <n v="111.6"/>
    <n v="70.2"/>
    <n v="190.1"/>
    <n v="3.8759999999999999"/>
    <n v="21"/>
    <n v="18"/>
    <d v="2008-02-13T00:00:00"/>
    <n v="85.949744249999995"/>
  </r>
  <r>
    <x v="89"/>
    <x v="17"/>
    <x v="1"/>
    <x v="89"/>
    <x v="88"/>
    <n v="14795"/>
    <n v="0.65726343847179036"/>
    <x v="1"/>
    <n v="3.3"/>
    <n v="170"/>
    <s v="Medium HP"/>
    <n v="112.2"/>
    <n v="74.900000000000006"/>
    <n v="194.7"/>
    <n v="3.944"/>
    <n v="20"/>
    <n v="21"/>
    <d v="2009-10-20T00:00:00"/>
    <n v="69.671460999999994"/>
  </r>
  <r>
    <x v="90"/>
    <x v="18"/>
    <x v="0"/>
    <x v="90"/>
    <x v="89"/>
    <n v="26050"/>
    <n v="0.82047244094488192"/>
    <x v="0"/>
    <n v="2.2999999999999998"/>
    <n v="185"/>
    <s v="Medium HP"/>
    <n v="105.9"/>
    <n v="67.7"/>
    <n v="177.4"/>
    <n v="3.25"/>
    <n v="16.399999999999999"/>
    <n v="26"/>
    <d v="2011-04-24T00:00:00"/>
    <n v="78.280730879999993"/>
  </r>
  <r>
    <x v="91"/>
    <x v="18"/>
    <x v="0"/>
    <x v="91"/>
    <x v="90"/>
    <n v="41450"/>
    <n v="0.83066132264529058"/>
    <x v="0"/>
    <n v="3.2"/>
    <n v="221"/>
    <s v="Medium HP"/>
    <n v="111.5"/>
    <n v="70.8"/>
    <n v="189.4"/>
    <n v="3.823"/>
    <n v="21.1"/>
    <n v="25"/>
    <d v="2011-07-12T00:00:00"/>
    <n v="98.249737499999995"/>
  </r>
  <r>
    <x v="92"/>
    <x v="18"/>
    <x v="0"/>
    <x v="92"/>
    <x v="91"/>
    <n v="50375"/>
    <n v="0.72274031563845054"/>
    <x v="0"/>
    <n v="4.3"/>
    <n v="275"/>
    <s v="Medium HP"/>
    <n v="121.5"/>
    <n v="73.099999999999994"/>
    <n v="203.1"/>
    <n v="4.133"/>
    <n v="23.2"/>
    <n v="21"/>
    <d v="2011-06-13T00:00:00"/>
    <n v="125.2738757"/>
  </r>
  <r>
    <x v="93"/>
    <x v="18"/>
    <x v="0"/>
    <x v="93"/>
    <x v="92"/>
    <n v="58600"/>
    <n v="0.70944309927360771"/>
    <x v="0"/>
    <n v="5"/>
    <n v="302"/>
    <s v="High HP"/>
    <n v="99"/>
    <n v="71.3"/>
    <n v="177.1"/>
    <n v="4.125"/>
    <n v="21.1"/>
    <n v="20"/>
    <d v="2011-03-17T00:00:00"/>
    <n v="139.98229359999999"/>
  </r>
  <r>
    <x v="94"/>
    <x v="18"/>
    <x v="0"/>
    <x v="94"/>
    <x v="8"/>
    <n v="32436"/>
    <n v="0.83383033419023134"/>
    <x v="0"/>
    <n v="2.2999999999999998"/>
    <n v="190"/>
    <s v="Medium HP"/>
    <n v="94.5"/>
    <n v="67.5"/>
    <n v="157.9"/>
    <n v="3.0550000000000002"/>
    <n v="15.9"/>
    <n v="26"/>
    <d v="2011-01-16T00:00:00"/>
    <n v="82.807361929999999"/>
  </r>
  <r>
    <x v="95"/>
    <x v="18"/>
    <x v="0"/>
    <x v="95"/>
    <x v="93"/>
    <n v="28635"/>
    <n v="0.69841463414634142"/>
    <x v="0"/>
    <n v="2.2999999999999998"/>
    <n v="185"/>
    <s v="Medium HP"/>
    <n v="94.5"/>
    <n v="67.5"/>
    <n v="157.30000000000001"/>
    <n v="2.9750000000000001"/>
    <n v="14"/>
    <n v="27"/>
    <d v="2011-08-06T00:00:00"/>
    <n v="81.848969240000002"/>
  </r>
  <r>
    <x v="96"/>
    <x v="18"/>
    <x v="0"/>
    <x v="96"/>
    <x v="94"/>
    <n v="29200"/>
    <n v="0.70192307692307687"/>
    <x v="0"/>
    <n v="3.2"/>
    <n v="215"/>
    <s v="Medium HP"/>
    <n v="105.9"/>
    <n v="67.8"/>
    <n v="180.3"/>
    <n v="3.2130000000000001"/>
    <n v="16.399999999999999"/>
    <n v="26"/>
    <d v="2011-07-08T00:00:00"/>
    <n v="92.925791770000004"/>
  </r>
  <r>
    <x v="97"/>
    <x v="18"/>
    <x v="0"/>
    <x v="97"/>
    <x v="95"/>
    <n v="63423"/>
    <n v="0.74178947368421055"/>
    <x v="0"/>
    <n v="5"/>
    <n v="302"/>
    <s v="High HP"/>
    <n v="113.6"/>
    <n v="73.099999999999994"/>
    <n v="196.6"/>
    <n v="4.1150000000000002"/>
    <n v="23.2"/>
    <n v="20"/>
    <d v="2011-04-11T00:00:00"/>
    <n v="141.10098450000001"/>
  </r>
  <r>
    <x v="98"/>
    <x v="18"/>
    <x v="1"/>
    <x v="98"/>
    <x v="96"/>
    <n v="28720"/>
    <n v="0.81359773371104815"/>
    <x v="0"/>
    <n v="3.2"/>
    <n v="215"/>
    <s v="Medium HP"/>
    <n v="111"/>
    <n v="72.2"/>
    <n v="180.6"/>
    <n v="4.3869999999999996"/>
    <n v="19"/>
    <n v="20"/>
    <d v="2011-02-10T00:00:00"/>
    <n v="90.495532130000001"/>
  </r>
  <r>
    <x v="99"/>
    <x v="19"/>
    <x v="0"/>
    <x v="99"/>
    <x v="97"/>
    <n v="8450"/>
    <n v="0.62597229424401812"/>
    <x v="1"/>
    <n v="1.8"/>
    <n v="126"/>
    <s v="Medium HP"/>
    <n v="99.8"/>
    <n v="67.3"/>
    <n v="177.5"/>
    <n v="2.593"/>
    <n v="13.2"/>
    <n v="30"/>
    <d v="2011-08-31T00:00:00"/>
    <n v="50.241977910000003"/>
  </r>
  <r>
    <x v="100"/>
    <x v="19"/>
    <x v="0"/>
    <x v="100"/>
    <x v="98"/>
    <n v="11295"/>
    <n v="0.55394801373222169"/>
    <x v="1"/>
    <n v="2.4"/>
    <n v="155"/>
    <s v="Medium HP"/>
    <n v="103.1"/>
    <n v="69.099999999999994"/>
    <n v="183.5"/>
    <n v="3.012"/>
    <n v="15.9"/>
    <n v="25"/>
    <d v="2011-08-02T00:00:00"/>
    <n v="63.313727829999998"/>
  </r>
  <r>
    <x v="101"/>
    <x v="19"/>
    <x v="0"/>
    <x v="101"/>
    <x v="99"/>
    <n v="15125"/>
    <n v="0.57621242714008147"/>
    <x v="1"/>
    <n v="3"/>
    <n v="222"/>
    <s v="Medium HP"/>
    <n v="108.3"/>
    <n v="70.3"/>
    <n v="190.5"/>
    <n v="3.294"/>
    <n v="18.5"/>
    <n v="25"/>
    <d v="2011-05-06T00:00:00"/>
    <n v="89.427820310000001"/>
  </r>
  <r>
    <x v="102"/>
    <x v="19"/>
    <x v="1"/>
    <x v="102"/>
    <x v="100"/>
    <n v="15380"/>
    <n v="0.58259782567521501"/>
    <x v="1"/>
    <n v="3.3"/>
    <n v="170"/>
    <s v="Medium HP"/>
    <n v="112.2"/>
    <n v="74.900000000000006"/>
    <n v="194.8"/>
    <n v="3.9910000000000001"/>
    <n v="20"/>
    <n v="21"/>
    <d v="2011-03-07T00:00:00"/>
    <n v="71.171664129999996"/>
  </r>
  <r>
    <x v="103"/>
    <x v="19"/>
    <x v="1"/>
    <x v="103"/>
    <x v="101"/>
    <n v="17810"/>
    <n v="0.60787057578756953"/>
    <x v="1"/>
    <n v="3.3"/>
    <n v="170"/>
    <s v="Medium HP"/>
    <n v="106.3"/>
    <n v="71.7"/>
    <n v="182.6"/>
    <n v="3.9470000000000001"/>
    <n v="21"/>
    <n v="19"/>
    <d v="2011-09-25T00:00:00"/>
    <n v="72.290355079999998"/>
  </r>
  <r>
    <x v="104"/>
    <x v="19"/>
    <x v="1"/>
    <x v="104"/>
    <x v="102"/>
    <n v="13093"/>
    <n v="0.57427957366551163"/>
    <x v="1"/>
    <n v="3.3"/>
    <n v="170"/>
    <s v="Medium HP"/>
    <n v="104.3"/>
    <n v="70.400000000000006"/>
    <n v="178"/>
    <n v="3.8210000000000002"/>
    <n v="19.399999999999999"/>
    <n v="18"/>
    <d v="2011-01-24T00:00:00"/>
    <n v="69.78294434"/>
  </r>
  <r>
    <x v="105"/>
    <x v="19"/>
    <x v="1"/>
    <x v="105"/>
    <x v="103"/>
    <n v="10670"/>
    <n v="0.59642258244829516"/>
    <x v="1"/>
    <n v="3.3"/>
    <n v="170"/>
    <s v="Medium HP"/>
    <n v="116.1"/>
    <n v="66.5"/>
    <n v="196.1"/>
    <n v="3.2170000000000001"/>
    <n v="19.399999999999999"/>
    <n v="18"/>
    <d v="2011-08-27T00:00:00"/>
    <n v="67.889270589999995"/>
  </r>
  <r>
    <x v="106"/>
    <x v="20"/>
    <x v="0"/>
    <x v="106"/>
    <x v="104"/>
    <n v="11240"/>
    <n v="0.61945439515017908"/>
    <x v="1"/>
    <n v="3.1"/>
    <n v="150"/>
    <s v="Medium HP"/>
    <n v="107"/>
    <n v="69.400000000000006"/>
    <n v="192"/>
    <n v="3.1019999999999999"/>
    <n v="15.2"/>
    <n v="25"/>
    <d v="2011-05-31T00:00:00"/>
    <n v="60.861611549999999"/>
  </r>
  <r>
    <x v="107"/>
    <x v="20"/>
    <x v="0"/>
    <x v="107"/>
    <x v="105"/>
    <n v="17100"/>
    <n v="0.70807453416149069"/>
    <x v="0"/>
    <n v="3.5"/>
    <n v="215"/>
    <s v="Medium HP"/>
    <n v="109"/>
    <n v="73.599999999999994"/>
    <n v="195.9"/>
    <n v="3.4550000000000001"/>
    <n v="18"/>
    <n v="23"/>
    <d v="2011-04-01T00:00:00"/>
    <n v="86.272522910000006"/>
  </r>
  <r>
    <x v="108"/>
    <x v="20"/>
    <x v="0"/>
    <x v="108"/>
    <x v="106"/>
    <n v="11459"/>
    <n v="0.62720306513409962"/>
    <x v="1"/>
    <n v="2.4"/>
    <n v="150"/>
    <s v="Medium HP"/>
    <n v="107"/>
    <n v="70.099999999999994"/>
    <n v="186.7"/>
    <n v="2.9580000000000002"/>
    <n v="15"/>
    <n v="27"/>
    <d v="2009-10-20T00:00:00"/>
    <n v="60.727446929999999"/>
  </r>
  <r>
    <x v="109"/>
    <x v="20"/>
    <x v="0"/>
    <x v="109"/>
    <x v="107"/>
    <n v="19890"/>
    <n v="0.54900770101300067"/>
    <x v="1"/>
    <n v="4"/>
    <n v="250"/>
    <s v="Medium HP"/>
    <n v="113.8"/>
    <n v="74.400000000000006"/>
    <n v="205.4"/>
    <n v="3.9670000000000001"/>
    <n v="18.5"/>
    <n v="22"/>
    <d v="2011-02-18T00:00:00"/>
    <n v="103.4416926"/>
  </r>
  <r>
    <x v="110"/>
    <x v="20"/>
    <x v="1"/>
    <x v="110"/>
    <x v="108"/>
    <n v="19925"/>
    <n v="0.63057788467624531"/>
    <x v="1"/>
    <n v="4.3"/>
    <n v="190"/>
    <s v="Medium HP"/>
    <n v="107"/>
    <n v="67.8"/>
    <n v="181.2"/>
    <n v="4.0679999999999996"/>
    <n v="17.5"/>
    <n v="19"/>
    <d v="2011-09-21T00:00:00"/>
    <n v="80.511672590000003"/>
  </r>
  <r>
    <x v="111"/>
    <x v="20"/>
    <x v="1"/>
    <x v="111"/>
    <x v="109"/>
    <n v="15240"/>
    <n v="0.60130203195896625"/>
    <x v="1"/>
    <n v="3.4"/>
    <n v="185"/>
    <s v="Medium HP"/>
    <n v="120"/>
    <n v="72.2"/>
    <n v="201.4"/>
    <n v="3.948"/>
    <n v="25"/>
    <n v="22"/>
    <d v="2011-06-25T00:00:00"/>
    <n v="76.096570420000006"/>
  </r>
  <r>
    <x v="33"/>
    <x v="21"/>
    <x v="0"/>
    <x v="112"/>
    <x v="32"/>
    <n v="7750"/>
    <n v="0.61313291139240511"/>
    <x v="1"/>
    <n v="2"/>
    <n v="132"/>
    <s v="Medium HP"/>
    <n v="105"/>
    <n v="74.400000000000006"/>
    <n v="174.4"/>
    <n v="2.5590000000000002"/>
    <n v="12.5"/>
    <n v="29"/>
    <d v="2011-04-26T00:00:00"/>
    <n v="52.084898750000001"/>
  </r>
  <r>
    <x v="112"/>
    <x v="21"/>
    <x v="0"/>
    <x v="113"/>
    <x v="110"/>
    <n v="9800"/>
    <n v="0.60945273631840802"/>
    <x v="1"/>
    <n v="2"/>
    <n v="132"/>
    <s v="Medium HP"/>
    <n v="108"/>
    <n v="71"/>
    <n v="186.3"/>
    <n v="2.9420000000000002"/>
    <n v="16"/>
    <n v="27"/>
    <d v="2011-11-14T00:00:00"/>
    <n v="53.411897670000002"/>
  </r>
  <r>
    <x v="113"/>
    <x v="21"/>
    <x v="1"/>
    <x v="114"/>
    <x v="111"/>
    <n v="12025"/>
    <n v="0.63793103448275867"/>
    <x v="1"/>
    <n v="2.4"/>
    <n v="150"/>
    <s v="Medium HP"/>
    <n v="113.3"/>
    <n v="76.8"/>
    <n v="186.3"/>
    <n v="3.528"/>
    <n v="20"/>
    <n v="24"/>
    <d v="2011-04-24T00:00:00"/>
    <n v="60.951185119999998"/>
  </r>
  <r>
    <x v="114"/>
    <x v="21"/>
    <x v="0"/>
    <x v="115"/>
    <x v="112"/>
    <n v="30434"/>
    <n v="0.70776744186046514"/>
    <x v="0"/>
    <n v="3.5"/>
    <n v="253"/>
    <s v="Medium HP"/>
    <n v="113.3"/>
    <n v="76.3"/>
    <n v="165.4"/>
    <n v="2.85"/>
    <n v="12"/>
    <n v="21"/>
    <d v="2012-06-27T00:00:00"/>
    <n v="106.98445630000001"/>
  </r>
  <r>
    <x v="115"/>
    <x v="22"/>
    <x v="0"/>
    <x v="116"/>
    <x v="113"/>
    <n v="13790"/>
    <n v="0.6381304951411384"/>
    <x v="1"/>
    <n v="2.4"/>
    <n v="150"/>
    <s v="Medium HP"/>
    <n v="104.1"/>
    <n v="68.400000000000006"/>
    <n v="181.9"/>
    <n v="2.9060000000000001"/>
    <n v="15"/>
    <n v="27"/>
    <d v="2012-01-25T00:00:00"/>
    <n v="62.015870300000003"/>
  </r>
  <r>
    <x v="116"/>
    <x v="22"/>
    <x v="0"/>
    <x v="117"/>
    <x v="114"/>
    <n v="10290"/>
    <n v="0.52180527383367137"/>
    <x v="1"/>
    <n v="3.4"/>
    <n v="175"/>
    <s v="Medium HP"/>
    <n v="107"/>
    <n v="70.400000000000006"/>
    <n v="186.3"/>
    <n v="3.0910000000000002"/>
    <n v="15.2"/>
    <n v="25"/>
    <d v="2012-11-26T00:00:00"/>
    <n v="70.389737260000004"/>
  </r>
  <r>
    <x v="117"/>
    <x v="22"/>
    <x v="0"/>
    <x v="118"/>
    <x v="115"/>
    <n v="17805"/>
    <n v="0.70347688660608454"/>
    <x v="0"/>
    <n v="3.8"/>
    <n v="200"/>
    <s v="Medium HP"/>
    <n v="101.1"/>
    <n v="74.5"/>
    <n v="193.4"/>
    <n v="3.492"/>
    <n v="16.8"/>
    <n v="25"/>
    <d v="2012-06-16T00:00:00"/>
    <n v="81.492726160000004"/>
  </r>
  <r>
    <x v="118"/>
    <x v="22"/>
    <x v="0"/>
    <x v="119"/>
    <x v="116"/>
    <n v="14010"/>
    <n v="0.6466651280867759"/>
    <x v="1"/>
    <n v="3.8"/>
    <n v="195"/>
    <s v="Medium HP"/>
    <n v="110.5"/>
    <n v="72.7"/>
    <n v="196.5"/>
    <n v="3.3959999999999999"/>
    <n v="18"/>
    <n v="25"/>
    <d v="2012-10-15T00:00:00"/>
    <n v="78.318168130000004"/>
  </r>
  <r>
    <x v="119"/>
    <x v="22"/>
    <x v="0"/>
    <x v="120"/>
    <x v="117"/>
    <n v="13225"/>
    <n v="0.55672490002104824"/>
    <x v="1"/>
    <n v="3.8"/>
    <n v="205"/>
    <s v="Medium HP"/>
    <n v="112.2"/>
    <n v="72.599999999999994"/>
    <n v="202.5"/>
    <n v="3.59"/>
    <n v="17.5"/>
    <n v="24"/>
    <d v="2011-05-18T00:00:00"/>
    <n v="82.661355599999993"/>
  </r>
  <r>
    <x v="120"/>
    <x v="22"/>
    <x v="1"/>
    <x v="121"/>
    <x v="118"/>
    <n v="14215"/>
    <n v="0.55451531109810803"/>
    <x v="1"/>
    <n v="3.4"/>
    <n v="185"/>
    <s v="Medium HP"/>
    <n v="120"/>
    <n v="72.7"/>
    <n v="201.3"/>
    <n v="3.9420000000000002"/>
    <n v="25"/>
    <n v="23"/>
    <d v="2012-07-22T00:00:00"/>
    <n v="76.208439519999999"/>
  </r>
  <r>
    <x v="121"/>
    <x v="23"/>
    <x v="0"/>
    <x v="122"/>
    <x v="119"/>
    <n v="41250"/>
    <n v="0.99565532223026787"/>
    <x v="0"/>
    <n v="2.7"/>
    <n v="217"/>
    <s v="Medium HP"/>
    <n v="95.2"/>
    <n v="70.099999999999994"/>
    <n v="171"/>
    <n v="2.778"/>
    <n v="17"/>
    <n v="22"/>
    <d v="2012-02-19T00:00:00"/>
    <n v="93.437330700000004"/>
  </r>
  <r>
    <x v="122"/>
    <x v="23"/>
    <x v="0"/>
    <x v="123"/>
    <x v="120"/>
    <n v="60625"/>
    <n v="0.85363277949873273"/>
    <x v="0"/>
    <n v="3.4"/>
    <n v="300"/>
    <s v="High HP"/>
    <n v="92.6"/>
    <n v="69.5"/>
    <n v="174.5"/>
    <n v="3.032"/>
    <n v="17"/>
    <n v="21"/>
    <d v="2012-12-21T00:00:00"/>
    <n v="134.3909754"/>
  </r>
  <r>
    <x v="123"/>
    <x v="23"/>
    <x v="0"/>
    <x v="124"/>
    <x v="121"/>
    <n v="67550"/>
    <n v="0.90102707749766575"/>
    <x v="0"/>
    <n v="3.4"/>
    <n v="300"/>
    <s v="High HP"/>
    <n v="92.6"/>
    <n v="69.5"/>
    <n v="174.5"/>
    <n v="3.0750000000000002"/>
    <n v="17"/>
    <n v="23"/>
    <d v="2011-07-11T00:00:00"/>
    <n v="135.91470960000001"/>
  </r>
  <r>
    <x v="124"/>
    <x v="24"/>
    <x v="0"/>
    <x v="125"/>
    <x v="122"/>
    <n v="22789"/>
    <n v="0.68807367149758458"/>
    <x v="1"/>
    <n v="2.2999999999999998"/>
    <n v="170"/>
    <s v="Medium HP"/>
    <n v="106.4"/>
    <n v="70.599999999999994"/>
    <n v="189.2"/>
    <n v="3.28"/>
    <n v="18.5"/>
    <n v="23"/>
    <d v="2012-11-09T00:00:00"/>
    <n v="73.503778190000006"/>
  </r>
  <r>
    <x v="125"/>
    <x v="24"/>
    <x v="0"/>
    <x v="126"/>
    <x v="123"/>
    <n v="18255"/>
    <n v="0.69942528735632181"/>
    <x v="0"/>
    <n v="2"/>
    <n v="185"/>
    <s v="Medium HP"/>
    <n v="102.6"/>
    <n v="67.400000000000006"/>
    <n v="182.2"/>
    <n v="2.99"/>
    <n v="16.899999999999999"/>
    <n v="23"/>
    <d v="2011-06-12T00:00:00"/>
    <n v="76.02304771"/>
  </r>
  <r>
    <x v="126"/>
    <x v="25"/>
    <x v="0"/>
    <x v="127"/>
    <x v="124"/>
    <n v="9200"/>
    <n v="0.86102012166588671"/>
    <x v="0"/>
    <n v="1.9"/>
    <n v="100"/>
    <s v="Medium HP"/>
    <n v="102.4"/>
    <n v="66.400000000000006"/>
    <n v="176.9"/>
    <n v="2.3319999999999999"/>
    <n v="12.1"/>
    <n v="33"/>
    <d v="2012-08-16T00:00:00"/>
    <n v="39.986424749999998"/>
  </r>
  <r>
    <x v="127"/>
    <x v="25"/>
    <x v="0"/>
    <x v="128"/>
    <x v="125"/>
    <n v="10590"/>
    <n v="0.84483446350219382"/>
    <x v="0"/>
    <n v="1.9"/>
    <n v="100"/>
    <s v="Medium HP"/>
    <n v="102.4"/>
    <n v="66.400000000000006"/>
    <n v="180"/>
    <n v="2.367"/>
    <n v="12.1"/>
    <n v="33"/>
    <d v="2011-03-16T00:00:00"/>
    <n v="40.700072419999998"/>
  </r>
  <r>
    <x v="128"/>
    <x v="25"/>
    <x v="0"/>
    <x v="129"/>
    <x v="126"/>
    <n v="10790"/>
    <n v="0.75507347795661306"/>
    <x v="0"/>
    <n v="1.9"/>
    <n v="124"/>
    <s v="Medium HP"/>
    <n v="102.4"/>
    <n v="66.400000000000006"/>
    <n v="176.9"/>
    <n v="2.452"/>
    <n v="12.1"/>
    <n v="31"/>
    <d v="2011-01-15T00:00:00"/>
    <n v="49.865773670000003"/>
  </r>
  <r>
    <x v="129"/>
    <x v="25"/>
    <x v="0"/>
    <x v="130"/>
    <x v="127"/>
    <n v="13700"/>
    <n v="0.72736925935757901"/>
    <x v="0"/>
    <n v="2.2000000000000002"/>
    <n v="137"/>
    <s v="Medium HP"/>
    <n v="106.5"/>
    <n v="69"/>
    <n v="190.4"/>
    <n v="3.0750000000000002"/>
    <n v="13.1"/>
    <n v="27"/>
    <d v="2011-08-05T00:00:00"/>
    <n v="56.295243040000003"/>
  </r>
  <r>
    <x v="130"/>
    <x v="25"/>
    <x v="0"/>
    <x v="131"/>
    <x v="128"/>
    <n v="9900"/>
    <n v="0.65956029313790809"/>
    <x v="1"/>
    <n v="2.2000000000000002"/>
    <n v="137"/>
    <s v="Medium HP"/>
    <n v="106.5"/>
    <n v="69"/>
    <n v="190.4"/>
    <n v="2.91"/>
    <n v="13.1"/>
    <n v="28"/>
    <d v="2012-12-04T00:00:00"/>
    <n v="54.819728249999997"/>
  </r>
  <r>
    <x v="131"/>
    <x v="26"/>
    <x v="0"/>
    <x v="132"/>
    <x v="129"/>
    <n v="16770"/>
    <n v="0.73892927957699939"/>
    <x v="0"/>
    <n v="2.5"/>
    <n v="165"/>
    <s v="Medium HP"/>
    <n v="103.5"/>
    <n v="67.5"/>
    <n v="185.8"/>
    <n v="3.415"/>
    <n v="16.899999999999999"/>
    <n v="25"/>
    <d v="2011-07-07T00:00:00"/>
    <n v="67.765907600000006"/>
  </r>
  <r>
    <x v="132"/>
    <x v="26"/>
    <x v="1"/>
    <x v="133"/>
    <x v="130"/>
    <n v="14832"/>
    <n v="0.73809405324707644"/>
    <x v="0"/>
    <n v="2.5"/>
    <n v="165"/>
    <s v="Medium HP"/>
    <n v="99.4"/>
    <n v="68.3"/>
    <n v="175.2"/>
    <n v="3.125"/>
    <n v="15.9"/>
    <n v="24"/>
    <d v="2012-09-10T00:00:00"/>
    <n v="66.762943309999997"/>
  </r>
  <r>
    <x v="133"/>
    <x v="27"/>
    <x v="0"/>
    <x v="134"/>
    <x v="131"/>
    <n v="10025"/>
    <n v="0.76480012206286241"/>
    <x v="0"/>
    <n v="1.8"/>
    <n v="120"/>
    <s v="Medium HP"/>
    <n v="97"/>
    <n v="66.7"/>
    <n v="174"/>
    <n v="2.42"/>
    <n v="13.2"/>
    <n v="33"/>
    <d v="2011-04-11T00:00:00"/>
    <n v="47.96897242"/>
  </r>
  <r>
    <x v="134"/>
    <x v="27"/>
    <x v="0"/>
    <x v="135"/>
    <x v="132"/>
    <n v="13245"/>
    <n v="0.75607946112569924"/>
    <x v="0"/>
    <n v="2.2000000000000002"/>
    <n v="133"/>
    <s v="Medium HP"/>
    <n v="105.2"/>
    <n v="70.099999999999994"/>
    <n v="188.5"/>
    <n v="2.9980000000000002"/>
    <n v="18.5"/>
    <n v="27"/>
    <d v="2011-02-10T00:00:00"/>
    <n v="54.372419649999998"/>
  </r>
  <r>
    <x v="135"/>
    <x v="27"/>
    <x v="0"/>
    <x v="136"/>
    <x v="133"/>
    <n v="18140"/>
    <n v="0.71011939714229788"/>
    <x v="0"/>
    <n v="3"/>
    <n v="210"/>
    <s v="Medium HP"/>
    <n v="107.1"/>
    <n v="71.7"/>
    <n v="191.9"/>
    <n v="3.4169999999999998"/>
    <n v="18.5"/>
    <n v="26"/>
    <d v="2011-08-31T00:00:00"/>
    <n v="84.911898260000001"/>
  </r>
  <r>
    <x v="136"/>
    <x v="27"/>
    <x v="0"/>
    <x v="137"/>
    <x v="134"/>
    <n v="15445"/>
    <n v="0.91525925925925922"/>
    <x v="0"/>
    <n v="1.8"/>
    <n v="140"/>
    <s v="Medium HP"/>
    <n v="102.4"/>
    <n v="68.3"/>
    <n v="170.5"/>
    <n v="2.4249999999999998"/>
    <n v="14.5"/>
    <n v="31"/>
    <d v="2012-12-29T00:00:00"/>
    <n v="56.496030339999997"/>
  </r>
  <r>
    <x v="137"/>
    <x v="27"/>
    <x v="1"/>
    <x v="138"/>
    <x v="135"/>
    <n v="9575"/>
    <n v="0.83058639833448988"/>
    <x v="0"/>
    <n v="2.4"/>
    <n v="142"/>
    <s v="Medium HP"/>
    <n v="103.3"/>
    <n v="66.5"/>
    <n v="178.7"/>
    <n v="2.58"/>
    <n v="15.1"/>
    <n v="23"/>
    <d v="2011-08-01T00:00:00"/>
    <n v="55.297116580000001"/>
  </r>
  <r>
    <x v="138"/>
    <x v="27"/>
    <x v="1"/>
    <x v="139"/>
    <x v="136"/>
    <n v="18689"/>
    <n v="0.83552396280400576"/>
    <x v="0"/>
    <n v="3"/>
    <n v="194"/>
    <s v="Medium HP"/>
    <n v="114.2"/>
    <n v="73.400000000000006"/>
    <n v="193.5"/>
    <n v="3.7589999999999999"/>
    <n v="20.9"/>
    <n v="22"/>
    <d v="2012-10-05T00:00:00"/>
    <n v="78.027219470000006"/>
  </r>
  <r>
    <x v="139"/>
    <x v="27"/>
    <x v="1"/>
    <x v="140"/>
    <x v="137"/>
    <n v="13325"/>
    <n v="0.78902179062055899"/>
    <x v="0"/>
    <n v="2"/>
    <n v="127"/>
    <s v="Medium HP"/>
    <n v="94.9"/>
    <n v="66.7"/>
    <n v="163.80000000000001"/>
    <n v="2.6680000000000001"/>
    <n v="15.3"/>
    <n v="27"/>
    <d v="2011-05-06T00:00:00"/>
    <n v="51.955108869999997"/>
  </r>
  <r>
    <x v="140"/>
    <x v="27"/>
    <x v="1"/>
    <x v="141"/>
    <x v="138"/>
    <n v="19425"/>
    <n v="0.87154522613065322"/>
    <x v="0"/>
    <n v="2.7"/>
    <n v="150"/>
    <s v="Medium HP"/>
    <n v="105.3"/>
    <n v="66.5"/>
    <n v="183.3"/>
    <n v="3.44"/>
    <n v="18.5"/>
    <n v="23"/>
    <d v="2011-03-07T00:00:00"/>
    <n v="62.35557713"/>
  </r>
  <r>
    <x v="141"/>
    <x v="27"/>
    <x v="1"/>
    <x v="142"/>
    <x v="139"/>
    <n v="34080"/>
    <n v="0.65883080729972165"/>
    <x v="1"/>
    <n v="4.7"/>
    <n v="230"/>
    <s v="Medium HP"/>
    <n v="112.2"/>
    <n v="76.400000000000006"/>
    <n v="192.5"/>
    <n v="5.1150000000000002"/>
    <n v="25.4"/>
    <n v="15"/>
    <d v="2011-09-25T00:00:00"/>
    <n v="102.5289842"/>
  </r>
  <r>
    <x v="142"/>
    <x v="28"/>
    <x v="0"/>
    <x v="143"/>
    <x v="140"/>
    <n v="11425"/>
    <n v="0.76677852348993292"/>
    <x v="0"/>
    <n v="2"/>
    <n v="115"/>
    <s v="Medium HP"/>
    <n v="98.9"/>
    <n v="68.3"/>
    <n v="163.30000000000001"/>
    <n v="2.7669999999999999"/>
    <n v="14.5"/>
    <n v="26"/>
    <d v="2011-01-24T00:00:00"/>
    <n v="46.943876760000002"/>
  </r>
  <r>
    <x v="143"/>
    <x v="28"/>
    <x v="0"/>
    <x v="144"/>
    <x v="141"/>
    <n v="13240"/>
    <n v="0.792814371257485"/>
    <x v="0"/>
    <n v="2"/>
    <n v="115"/>
    <s v="Medium HP"/>
    <n v="98.9"/>
    <n v="68.3"/>
    <n v="172.3"/>
    <n v="2.8530000000000002"/>
    <n v="14.5"/>
    <n v="26"/>
    <d v="2011-08-27T00:00:00"/>
    <n v="47.638236659999997"/>
  </r>
  <r>
    <x v="144"/>
    <x v="28"/>
    <x v="0"/>
    <x v="145"/>
    <x v="142"/>
    <n v="16725"/>
    <n v="0.78891509433962259"/>
    <x v="0"/>
    <n v="1.8"/>
    <n v="150"/>
    <s v="Medium HP"/>
    <n v="106.4"/>
    <n v="68.5"/>
    <n v="184.1"/>
    <n v="3.0430000000000001"/>
    <n v="16.399999999999999"/>
    <n v="27"/>
    <d v="2012-10-30T00:00:00"/>
    <n v="61.701381359999999"/>
  </r>
  <r>
    <x v="145"/>
    <x v="28"/>
    <x v="0"/>
    <x v="146"/>
    <x v="143"/>
    <n v="16575"/>
    <n v="0.82916458229114554"/>
    <x v="0"/>
    <n v="2"/>
    <n v="115"/>
    <s v="Medium HP"/>
    <n v="97.4"/>
    <n v="66.7"/>
    <n v="160.4"/>
    <n v="3.0790000000000002"/>
    <n v="13.7"/>
    <n v="26"/>
    <d v="2011-05-31T00:00:00"/>
    <n v="48.907372250000002"/>
  </r>
  <r>
    <x v="146"/>
    <x v="28"/>
    <x v="0"/>
    <x v="147"/>
    <x v="144"/>
    <n v="13760"/>
    <n v="0.78628571428571425"/>
    <x v="0"/>
    <n v="2"/>
    <n v="115"/>
    <s v="Medium HP"/>
    <n v="98.9"/>
    <n v="68.3"/>
    <n v="163.30000000000001"/>
    <n v="2.762"/>
    <n v="14.6"/>
    <n v="26"/>
    <d v="2011-04-01T00:00:00"/>
    <n v="47.946841059999997"/>
  </r>
  <r>
    <x v="147"/>
    <x v="28"/>
    <x v="0"/>
    <x v="148"/>
    <x v="145"/>
    <n v="11986"/>
    <n v="0.75383647798742137"/>
    <x v="0"/>
    <n v="2"/>
    <n v="115"/>
    <s v="Medium HP"/>
    <n v="98.9"/>
    <n v="67.900000000000006"/>
    <n v="161.1"/>
    <n v="2.7690000000000001"/>
    <n v="14.5"/>
    <n v="26"/>
    <d v="2011-10-20T00:00:00"/>
    <n v="47.329632259999997"/>
  </r>
  <r>
    <x v="148"/>
    <x v="29"/>
    <x v="0"/>
    <x v="149"/>
    <x v="146"/>
    <n v="14334"/>
    <n v="0.61256410256410254"/>
    <x v="1"/>
    <n v="1.9"/>
    <n v="160"/>
    <s v="Medium HP"/>
    <n v="100.5"/>
    <n v="67.599999999999994"/>
    <n v="176.6"/>
    <n v="2.9980000000000002"/>
    <n v="15.8"/>
    <n v="25"/>
    <d v="2011-02-18T00:00:00"/>
    <n v="66.113056799999995"/>
  </r>
  <r>
    <x v="149"/>
    <x v="29"/>
    <x v="0"/>
    <x v="150"/>
    <x v="147"/>
    <n v="15252"/>
    <n v="0.62508196721311471"/>
    <x v="1"/>
    <n v="1.9"/>
    <n v="160"/>
    <s v="Medium HP"/>
    <n v="100.5"/>
    <n v="67.599999999999994"/>
    <n v="176.6"/>
    <n v="3.0419999999999998"/>
    <n v="15.8"/>
    <n v="25"/>
    <d v="2011-09-21T00:00:00"/>
    <n v="66.498812299999997"/>
  </r>
  <r>
    <x v="150"/>
    <x v="29"/>
    <x v="0"/>
    <x v="151"/>
    <x v="148"/>
    <n v="18900"/>
    <n v="0.68727272727272726"/>
    <x v="1"/>
    <n v="2.4"/>
    <n v="168"/>
    <s v="Medium HP"/>
    <n v="104.9"/>
    <n v="69.3"/>
    <n v="185.9"/>
    <n v="3.2080000000000002"/>
    <n v="17.899999999999999"/>
    <n v="25"/>
    <d v="2012-11-24T00:00:00"/>
    <n v="70.654495449999999"/>
  </r>
  <r>
    <x v="151"/>
    <x v="29"/>
    <x v="0"/>
    <x v="152"/>
    <x v="149"/>
    <n v="20223"/>
    <n v="0.70218749999999996"/>
    <x v="0"/>
    <n v="2.4"/>
    <n v="168"/>
    <s v="Medium HP"/>
    <n v="104.9"/>
    <n v="69.3"/>
    <n v="186.2"/>
    <n v="3.2589999999999999"/>
    <n v="17.899999999999999"/>
    <n v="25"/>
    <d v="2011-06-25T00:00:00"/>
    <n v="71.1559776"/>
  </r>
  <r>
    <x v="152"/>
    <x v="29"/>
    <x v="0"/>
    <x v="153"/>
    <x v="150"/>
    <n v="34175"/>
    <n v="0.75109890109890109"/>
    <x v="0"/>
    <n v="2.2999999999999998"/>
    <n v="236"/>
    <s v="Medium HP"/>
    <n v="104.9"/>
    <n v="71.5"/>
    <n v="185.7"/>
    <n v="3.601"/>
    <n v="18.5"/>
    <n v="23"/>
    <d v="2011-04-26T00:00:00"/>
    <n v="101.6233572"/>
  </r>
  <r>
    <x v="153"/>
    <x v="29"/>
    <x v="0"/>
    <x v="154"/>
    <x v="151"/>
    <n v="26403"/>
    <n v="0.73341666666666672"/>
    <x v="0"/>
    <n v="2.9"/>
    <n v="201"/>
    <s v="Medium HP"/>
    <n v="109.9"/>
    <n v="72.099999999999994"/>
    <n v="189.8"/>
    <n v="3.6"/>
    <n v="21.1"/>
    <n v="24"/>
    <d v="2011-11-14T00:00:00"/>
    <n v="85.73565451000000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91ED8E3-C620-497D-9A41-5CFFDA72B39C}" name="PivotTable4" cacheId="1"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20">
  <location ref="A3:C9" firstHeaderRow="0" firstDataRow="1" firstDataCol="1"/>
  <pivotFields count="20">
    <pivotField axis="axisRow" showAll="0">
      <items count="155">
        <item x="81"/>
        <item x="32"/>
        <item x="6"/>
        <item x="7"/>
        <item x="140"/>
        <item x="8"/>
        <item x="125"/>
        <item x="124"/>
        <item x="3"/>
        <item x="4"/>
        <item x="5"/>
        <item x="60"/>
        <item x="56"/>
        <item x="108"/>
        <item x="100"/>
        <item x="109"/>
        <item x="135"/>
        <item x="34"/>
        <item x="147"/>
        <item x="119"/>
        <item x="121"/>
        <item x="110"/>
        <item x="112"/>
        <item x="152"/>
        <item x="145"/>
        <item x="22"/>
        <item x="134"/>
        <item x="43"/>
        <item x="123"/>
        <item x="122"/>
        <item x="16"/>
        <item x="18"/>
        <item x="90"/>
        <item x="136"/>
        <item x="9"/>
        <item x="66"/>
        <item x="30"/>
        <item x="55"/>
        <item x="97"/>
        <item x="96"/>
        <item x="29"/>
        <item x="74"/>
        <item x="46"/>
        <item x="133"/>
        <item x="23"/>
        <item x="85"/>
        <item x="49"/>
        <item x="57"/>
        <item x="106"/>
        <item x="41"/>
        <item x="13"/>
        <item x="80"/>
        <item x="42"/>
        <item x="91"/>
        <item x="78"/>
        <item x="61"/>
        <item x="15"/>
        <item x="68"/>
        <item x="17"/>
        <item x="44"/>
        <item x="52"/>
        <item x="50"/>
        <item x="117"/>
        <item x="48"/>
        <item x="132"/>
        <item x="105"/>
        <item x="54"/>
        <item x="79"/>
        <item x="142"/>
        <item x="116"/>
        <item x="67"/>
        <item x="87"/>
        <item x="118"/>
        <item x="69"/>
        <item x="70"/>
        <item x="146"/>
        <item x="63"/>
        <item x="26"/>
        <item x="0"/>
        <item x="36"/>
        <item x="107"/>
        <item x="143"/>
        <item x="141"/>
        <item x="12"/>
        <item x="31"/>
        <item x="130"/>
        <item x="71"/>
        <item x="20"/>
        <item x="129"/>
        <item x="72"/>
        <item x="19"/>
        <item x="101"/>
        <item x="98"/>
        <item x="25"/>
        <item x="77"/>
        <item x="120"/>
        <item x="21"/>
        <item x="82"/>
        <item x="83"/>
        <item x="88"/>
        <item x="45"/>
        <item x="84"/>
        <item x="76"/>
        <item x="33"/>
        <item x="59"/>
        <item x="131"/>
        <item x="11"/>
        <item x="144"/>
        <item x="58"/>
        <item x="103"/>
        <item x="24"/>
        <item x="114"/>
        <item x="102"/>
        <item x="38"/>
        <item x="40"/>
        <item x="39"/>
        <item x="53"/>
        <item x="139"/>
        <item x="10"/>
        <item x="2"/>
        <item x="73"/>
        <item x="148"/>
        <item x="150"/>
        <item x="153"/>
        <item x="86"/>
        <item x="127"/>
        <item x="92"/>
        <item x="28"/>
        <item x="27"/>
        <item x="99"/>
        <item x="14"/>
        <item x="138"/>
        <item x="111"/>
        <item x="126"/>
        <item x="93"/>
        <item x="94"/>
        <item x="95"/>
        <item x="62"/>
        <item x="35"/>
        <item x="64"/>
        <item x="115"/>
        <item x="128"/>
        <item x="137"/>
        <item x="47"/>
        <item x="1"/>
        <item x="75"/>
        <item x="149"/>
        <item x="151"/>
        <item x="89"/>
        <item x="37"/>
        <item x="113"/>
        <item x="51"/>
        <item x="65"/>
        <item x="104"/>
        <item t="default"/>
      </items>
    </pivotField>
    <pivotField axis="axisRow" showAll="0">
      <items count="31">
        <item h="1" sd="0" x="0"/>
        <item sd="0" x="1"/>
        <item sd="0" x="2"/>
        <item h="1" sd="0" x="3"/>
        <item h="1" sd="0" x="4"/>
        <item h="1" sd="0" x="5"/>
        <item h="1" sd="0" x="6"/>
        <item h="1" sd="0" x="7"/>
        <item h="1" sd="0" x="8"/>
        <item h="1" sd="0" x="9"/>
        <item h="1" sd="0" x="10"/>
        <item h="1" sd="0" x="11"/>
        <item h="1" sd="0" x="12"/>
        <item h="1" sd="0" x="13"/>
        <item h="1" sd="0" x="14"/>
        <item h="1" sd="0" x="15"/>
        <item sd="0" x="18"/>
        <item h="1" sd="0" x="17"/>
        <item h="1" sd="0" x="16"/>
        <item h="1" sd="0" x="19"/>
        <item h="1" sd="0" x="20"/>
        <item h="1" sd="0" x="21"/>
        <item h="1" sd="0" x="22"/>
        <item sd="0" x="23"/>
        <item h="1" sd="0" x="24"/>
        <item h="1" sd="0" x="25"/>
        <item h="1" sd="0" x="26"/>
        <item h="1" x="27"/>
        <item sd="0" x="28"/>
        <item h="1" sd="0" x="29"/>
        <item t="default" sd="0"/>
      </items>
    </pivotField>
    <pivotField showAll="0">
      <items count="3">
        <item x="1"/>
        <item x="0"/>
        <item t="default"/>
      </items>
    </pivotField>
    <pivotField numFmtId="1" showAll="0">
      <items count="156">
        <item x="81"/>
        <item x="37"/>
        <item x="97"/>
        <item x="106"/>
        <item x="123"/>
        <item x="5"/>
        <item x="95"/>
        <item x="124"/>
        <item x="115"/>
        <item x="93"/>
        <item x="70"/>
        <item x="153"/>
        <item x="150"/>
        <item x="34"/>
        <item x="129"/>
        <item x="113"/>
        <item x="147"/>
        <item x="80"/>
        <item x="71"/>
        <item x="15"/>
        <item x="27"/>
        <item x="94"/>
        <item x="130"/>
        <item x="2"/>
        <item x="122"/>
        <item x="72"/>
        <item x="125"/>
        <item x="7"/>
        <item x="146"/>
        <item x="143"/>
        <item x="142"/>
        <item x="16"/>
        <item x="82"/>
        <item x="96"/>
        <item x="126"/>
        <item x="69"/>
        <item x="58"/>
        <item x="31"/>
        <item x="74"/>
        <item x="84"/>
        <item x="109"/>
        <item x="17"/>
        <item x="151"/>
        <item x="64"/>
        <item x="14"/>
        <item x="39"/>
        <item x="92"/>
        <item x="0"/>
        <item x="149"/>
        <item x="8"/>
        <item x="152"/>
        <item x="23"/>
        <item x="90"/>
        <item x="4"/>
        <item x="154"/>
        <item x="6"/>
        <item x="118"/>
        <item x="110"/>
        <item x="89"/>
        <item x="3"/>
        <item x="25"/>
        <item x="76"/>
        <item x="63"/>
        <item x="68"/>
        <item x="114"/>
        <item x="111"/>
        <item x="128"/>
        <item x="20"/>
        <item x="140"/>
        <item x="77"/>
        <item x="22"/>
        <item x="85"/>
        <item x="102"/>
        <item x="91"/>
        <item x="88"/>
        <item x="11"/>
        <item x="98"/>
        <item x="62"/>
        <item x="32"/>
        <item x="40"/>
        <item x="29"/>
        <item x="24"/>
        <item x="30"/>
        <item x="112"/>
        <item x="28"/>
        <item x="133"/>
        <item x="137"/>
        <item x="46"/>
        <item x="120"/>
        <item x="107"/>
        <item x="83"/>
        <item x="10"/>
        <item x="1"/>
        <item x="121"/>
        <item x="60"/>
        <item x="78"/>
        <item x="103"/>
        <item x="21"/>
        <item x="99"/>
        <item x="132"/>
        <item x="75"/>
        <item x="148"/>
        <item x="131"/>
        <item x="145"/>
        <item x="73"/>
        <item x="116"/>
        <item x="104"/>
        <item x="65"/>
        <item x="79"/>
        <item x="49"/>
        <item x="13"/>
        <item x="136"/>
        <item x="105"/>
        <item x="139"/>
        <item x="61"/>
        <item x="86"/>
        <item x="141"/>
        <item x="44"/>
        <item x="35"/>
        <item x="57"/>
        <item x="59"/>
        <item x="33"/>
        <item x="101"/>
        <item x="108"/>
        <item x="66"/>
        <item x="127"/>
        <item x="87"/>
        <item x="12"/>
        <item x="144"/>
        <item x="138"/>
        <item x="36"/>
        <item x="100"/>
        <item x="9"/>
        <item x="119"/>
        <item x="42"/>
        <item x="26"/>
        <item x="41"/>
        <item x="45"/>
        <item x="52"/>
        <item x="117"/>
        <item x="19"/>
        <item x="134"/>
        <item x="18"/>
        <item x="51"/>
        <item x="67"/>
        <item x="48"/>
        <item x="43"/>
        <item x="55"/>
        <item x="53"/>
        <item x="38"/>
        <item x="56"/>
        <item x="47"/>
        <item x="135"/>
        <item x="50"/>
        <item x="54"/>
        <item t="default"/>
      </items>
    </pivotField>
    <pivotField dataField="1" numFmtId="165" showAll="0">
      <items count="153">
        <item x="25"/>
        <item x="59"/>
        <item x="124"/>
        <item x="135"/>
        <item x="60"/>
        <item x="52"/>
        <item x="43"/>
        <item x="47"/>
        <item x="125"/>
        <item x="32"/>
        <item x="54"/>
        <item x="131"/>
        <item x="18"/>
        <item x="97"/>
        <item x="24"/>
        <item x="76"/>
        <item x="126"/>
        <item x="64"/>
        <item x="140"/>
        <item x="61"/>
        <item x="128"/>
        <item x="55"/>
        <item x="145"/>
        <item x="110"/>
        <item x="83"/>
        <item x="29"/>
        <item x="19"/>
        <item x="84"/>
        <item x="141"/>
        <item x="134"/>
        <item x="137"/>
        <item x="40"/>
        <item x="45"/>
        <item x="78"/>
        <item x="144"/>
        <item x="132"/>
        <item x="46"/>
        <item x="103"/>
        <item x="104"/>
        <item x="106"/>
        <item x="39"/>
        <item x="127"/>
        <item x="111"/>
        <item x="20"/>
        <item x="85"/>
        <item x="33"/>
        <item x="77"/>
        <item x="21"/>
        <item x="37"/>
        <item x="42"/>
        <item x="114"/>
        <item x="26"/>
        <item x="143"/>
        <item x="130"/>
        <item x="34"/>
        <item x="98"/>
        <item x="56"/>
        <item x="142"/>
        <item x="38"/>
        <item x="50"/>
        <item x="0"/>
        <item x="44"/>
        <item x="113"/>
        <item x="65"/>
        <item x="116"/>
        <item x="9"/>
        <item x="48"/>
        <item x="28"/>
        <item x="138"/>
        <item x="136"/>
        <item x="35"/>
        <item x="88"/>
        <item x="82"/>
        <item x="86"/>
        <item x="129"/>
        <item x="102"/>
        <item x="146"/>
        <item x="117"/>
        <item x="3"/>
        <item x="105"/>
        <item x="22"/>
        <item x="147"/>
        <item x="27"/>
        <item x="79"/>
        <item x="10"/>
        <item x="115"/>
        <item x="109"/>
        <item x="80"/>
        <item x="133"/>
        <item x="118"/>
        <item x="58"/>
        <item x="123"/>
        <item x="99"/>
        <item x="41"/>
        <item x="100"/>
        <item x="57"/>
        <item x="66"/>
        <item x="53"/>
        <item x="6"/>
        <item x="148"/>
        <item x="87"/>
        <item x="12"/>
        <item x="30"/>
        <item x="1"/>
        <item x="149"/>
        <item x="31"/>
        <item x="101"/>
        <item x="62"/>
        <item x="16"/>
        <item x="67"/>
        <item x="108"/>
        <item x="89"/>
        <item x="81"/>
        <item x="49"/>
        <item x="11"/>
        <item x="122"/>
        <item x="7"/>
        <item x="4"/>
        <item x="72"/>
        <item x="96"/>
        <item x="151"/>
        <item x="51"/>
        <item x="107"/>
        <item x="68"/>
        <item x="8"/>
        <item x="73"/>
        <item x="15"/>
        <item x="13"/>
        <item x="93"/>
        <item x="119"/>
        <item x="94"/>
        <item x="2"/>
        <item x="75"/>
        <item x="63"/>
        <item x="112"/>
        <item x="74"/>
        <item x="14"/>
        <item x="150"/>
        <item x="17"/>
        <item x="69"/>
        <item x="90"/>
        <item x="139"/>
        <item x="70"/>
        <item x="23"/>
        <item x="71"/>
        <item x="5"/>
        <item x="91"/>
        <item x="36"/>
        <item x="120"/>
        <item x="121"/>
        <item x="92"/>
        <item x="95"/>
        <item t="default"/>
      </items>
    </pivotField>
    <pivotField dataField="1" numFmtId="165" showAll="0"/>
    <pivotField numFmtId="9" showAll="0"/>
    <pivotField showAll="0"/>
    <pivotField showAll="0"/>
    <pivotField showAll="0"/>
    <pivotField showAll="0"/>
    <pivotField showAll="0"/>
    <pivotField showAll="0"/>
    <pivotField showAll="0"/>
    <pivotField showAll="0"/>
    <pivotField showAll="0"/>
    <pivotField showAll="0"/>
    <pivotField numFmtId="14" showAll="0"/>
    <pivotField showAll="0"/>
    <pivotField dragToRow="0" dragToCol="0" dragToPage="0" showAll="0" defaultSubtotal="0"/>
  </pivotFields>
  <rowFields count="2">
    <field x="1"/>
    <field x="0"/>
  </rowFields>
  <rowItems count="6">
    <i>
      <x v="1"/>
    </i>
    <i>
      <x v="2"/>
    </i>
    <i>
      <x v="16"/>
    </i>
    <i>
      <x v="23"/>
    </i>
    <i>
      <x v="28"/>
    </i>
    <i t="grand">
      <x/>
    </i>
  </rowItems>
  <colFields count="1">
    <field x="-2"/>
  </colFields>
  <colItems count="2">
    <i>
      <x/>
    </i>
    <i i="1">
      <x v="1"/>
    </i>
  </colItems>
  <dataFields count="2">
    <dataField name="Average of Year Resale Value" fld="5" subtotal="average" baseField="0" baseItem="0" numFmtId="167"/>
    <dataField name="Average of Price" fld="4" subtotal="average" baseField="0" baseItem="78" numFmtId="167"/>
  </dataFields>
  <formats count="4">
    <format dxfId="47">
      <pivotArea outline="0" collapsedLevelsAreSubtotals="1" fieldPosition="0">
        <references count="1">
          <reference field="4294967294" count="1" selected="0">
            <x v="0"/>
          </reference>
        </references>
      </pivotArea>
    </format>
    <format dxfId="46">
      <pivotArea dataOnly="0" labelOnly="1" outline="0" fieldPosition="0">
        <references count="1">
          <reference field="4294967294" count="1">
            <x v="0"/>
          </reference>
        </references>
      </pivotArea>
    </format>
    <format dxfId="45">
      <pivotArea outline="0" collapsedLevelsAreSubtotals="1" fieldPosition="0">
        <references count="1">
          <reference field="4294967294" count="1" selected="0">
            <x v="1"/>
          </reference>
        </references>
      </pivotArea>
    </format>
    <format dxfId="44">
      <pivotArea dataOnly="0" labelOnly="1" outline="0" fieldPosition="0">
        <references count="1">
          <reference field="4294967294" count="1">
            <x v="1"/>
          </reference>
        </references>
      </pivotArea>
    </format>
  </formats>
  <chartFormats count="14">
    <chartFormat chart="6"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1"/>
          </reference>
        </references>
      </pivotArea>
    </chartFormat>
    <chartFormat chart="7" format="0"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1"/>
          </reference>
        </references>
      </pivotArea>
    </chartFormat>
    <chartFormat chart="8" format="0" series="1">
      <pivotArea type="data" outline="0" fieldPosition="0">
        <references count="1">
          <reference field="4294967294" count="1" selected="0">
            <x v="0"/>
          </reference>
        </references>
      </pivotArea>
    </chartFormat>
    <chartFormat chart="8" format="1" series="1">
      <pivotArea type="data" outline="0" fieldPosition="0">
        <references count="1">
          <reference field="4294967294" count="1" selected="0">
            <x v="1"/>
          </reference>
        </references>
      </pivotArea>
    </chartFormat>
    <chartFormat chart="10" format="4" series="1">
      <pivotArea type="data" outline="0" fieldPosition="0">
        <references count="1">
          <reference field="4294967294" count="1" selected="0">
            <x v="0"/>
          </reference>
        </references>
      </pivotArea>
    </chartFormat>
    <chartFormat chart="10" format="5" series="1">
      <pivotArea type="data" outline="0" fieldPosition="0">
        <references count="1">
          <reference field="4294967294" count="1" selected="0">
            <x v="1"/>
          </reference>
        </references>
      </pivotArea>
    </chartFormat>
    <chartFormat chart="12" format="2" series="1">
      <pivotArea type="data" outline="0" fieldPosition="0">
        <references count="1">
          <reference field="4294967294" count="1" selected="0">
            <x v="0"/>
          </reference>
        </references>
      </pivotArea>
    </chartFormat>
    <chartFormat chart="12" format="3" series="1">
      <pivotArea type="data" outline="0" fieldPosition="0">
        <references count="1">
          <reference field="4294967294" count="1" selected="0">
            <x v="1"/>
          </reference>
        </references>
      </pivotArea>
    </chartFormat>
    <chartFormat chart="13" format="4" series="1">
      <pivotArea type="data" outline="0" fieldPosition="0">
        <references count="1">
          <reference field="4294967294" count="1" selected="0">
            <x v="0"/>
          </reference>
        </references>
      </pivotArea>
    </chartFormat>
    <chartFormat chart="13" format="5" series="1">
      <pivotArea type="data" outline="0" fieldPosition="0">
        <references count="1">
          <reference field="4294967294" count="1" selected="0">
            <x v="1"/>
          </reference>
        </references>
      </pivotArea>
    </chartFormat>
    <chartFormat chart="17" format="4" series="1">
      <pivotArea type="data" outline="0" fieldPosition="0">
        <references count="1">
          <reference field="4294967294" count="1" selected="0">
            <x v="0"/>
          </reference>
        </references>
      </pivotArea>
    </chartFormat>
    <chartFormat chart="17"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nufacturer" xr10:uid="{0E7C3F18-5434-A649-9516-A5D692EC0490}" sourceName="Manufacturer">
  <pivotTables>
    <pivotTable tabId="2" name="PivotTable4"/>
  </pivotTables>
  <data>
    <tabular pivotCacheId="1595889648">
      <items count="30">
        <i x="0"/>
        <i x="1" s="1"/>
        <i x="2" s="1"/>
        <i x="3"/>
        <i x="4"/>
        <i x="5"/>
        <i x="6"/>
        <i x="7"/>
        <i x="8"/>
        <i x="9"/>
        <i x="10"/>
        <i x="11"/>
        <i x="12"/>
        <i x="13"/>
        <i x="14"/>
        <i x="15"/>
        <i x="18" s="1"/>
        <i x="17"/>
        <i x="16"/>
        <i x="19"/>
        <i x="20"/>
        <i x="21"/>
        <i x="22"/>
        <i x="23" s="1"/>
        <i x="24"/>
        <i x="25"/>
        <i x="26"/>
        <i x="27"/>
        <i x="28" s="1"/>
        <i x="29"/>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del" xr10:uid="{DAC32CFD-E9D6-1747-9EA3-52D5B4125450}" sourceName="Model">
  <extLst>
    <x:ext xmlns:x15="http://schemas.microsoft.com/office/spreadsheetml/2010/11/main" uri="{2F2917AC-EB37-4324-AD4E-5DD8C200BD13}">
      <x15:tableSlicerCache tableId="3"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xr10:uid="{F81F046F-73D0-1F48-8427-55A86AA6D0EA}" cache="Slicer_Manufacturer" caption="Manufacturer" style="SlicerStyleLight3" rowHeight="23071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xr10:uid="{427F2CD8-B7B5-4B4D-A784-1CCA07B2BD01}" cache="Slicer_Model" caption="Model" style="SlicerStyleLight3" rowHeight="230716"/>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1" xr10:uid="{074E4899-1C42-4F5C-8D93-899111728A9A}" cache="Slicer_Manufacturer" caption="Manufacturer" startItem="19" style="SlicerStyleLight3" rowHeight="230716"/>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1" xr10:uid="{0AB9D838-AD92-45C9-A8BA-17822A7531E4}" cache="Slicer_Model" caption="Model" style="SlicerStyleLight3"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97DCCBB-1D00-4B74-A561-F0C0BDE98FA1}" name="Table1" displayName="Table1" ref="A1:S156" totalsRowShown="0" headerRowDxfId="67" headerRowCellStyle="60% - Accent1">
  <autoFilter ref="A1:S156" xr:uid="{142A1155-8F99-4580-8274-3FFCD265F860}"/>
  <tableColumns count="19">
    <tableColumn id="2" xr3:uid="{0090DD31-AAEF-418B-A6D5-5A47F973884A}" name="Manufacturer" dataDxfId="66" dataCellStyle="60% - Accent2"/>
    <tableColumn id="1" xr3:uid="{1D457C4B-D2B8-4760-9FBD-20980339C812}" name="Model" dataDxfId="65" dataCellStyle="60% - Accent6"/>
    <tableColumn id="4" xr3:uid="{8522711B-6353-4D72-9921-4036DEB24699}" name="Unit Sales" dataDxfId="64"/>
    <tableColumn id="5" xr3:uid="{3F2EFF05-CEC1-43C4-8457-EC0A04BFE37D}" name="Price" dataDxfId="63"/>
    <tableColumn id="6" xr3:uid="{D0C7E9A3-6A78-4834-995F-71A07F7E5FEC}" name="Year Resale Value" dataDxfId="62"/>
    <tableColumn id="7" xr3:uid="{2892AE5C-2583-41F9-9297-9EA4C2895B5F}" name="Retention %" dataDxfId="61" dataCellStyle="Percent">
      <calculatedColumnFormula>SUM(E2/D2)</calculatedColumnFormula>
    </tableColumn>
    <tableColumn id="8" xr3:uid="{40A7E790-705B-474C-BD5E-B93CFDEAAD37}" name="Retention Value" dataDxfId="60" dataCellStyle="Percent">
      <calculatedColumnFormula>IF(F2&gt;69%, "GOOD", "POOR")</calculatedColumnFormula>
    </tableColumn>
    <tableColumn id="9" xr3:uid="{9FD1D782-0EB9-4AC8-9FB6-1F5437BC6100}" name="Engine Size" dataDxfId="59"/>
    <tableColumn id="10" xr3:uid="{97F7DE8D-9589-426B-AA4F-2E3F8BB7A81B}" name="Horsepower" dataDxfId="58"/>
    <tableColumn id="11" xr3:uid="{4CB9C68E-A6F1-497A-9877-E41495059145}" name="HP Level" dataDxfId="57">
      <calculatedColumnFormula array="1">_xlfn.IFS(I2&gt;299,"High HP",I2&gt;99,"Medium HP",I2&lt;100,"Low HP")</calculatedColumnFormula>
    </tableColumn>
    <tableColumn id="3" xr3:uid="{3733B2DD-D65D-439A-9EC2-28F65DC369D7}" name="Vehicle_type" dataDxfId="56"/>
    <tableColumn id="17" xr3:uid="{5136D0F0-2F8F-4D70-995F-CE39B1996127}" name="Fuel Efficiency" dataDxfId="55"/>
    <tableColumn id="19" xr3:uid="{5F133F36-F1C6-453A-A10C-A9917A623804}" name="Power Perf Factor" dataDxfId="54"/>
    <tableColumn id="12" xr3:uid="{6E551230-1170-40DA-8649-BDDA922271D8}" name="Wheelbase" dataDxfId="53"/>
    <tableColumn id="13" xr3:uid="{53A36FF3-E823-43B4-958B-9E02EC2B56F7}" name="Width" dataDxfId="52"/>
    <tableColumn id="14" xr3:uid="{0728B768-EB40-4E54-9F8B-8FC310D3272C}" name="Length" dataDxfId="51"/>
    <tableColumn id="15" xr3:uid="{2264EB11-0818-4B2A-A027-42B066FA9869}" name="Curb Weight" dataDxfId="50"/>
    <tableColumn id="16" xr3:uid="{58B24934-BE7E-4FBD-9F96-CEF0725C6117}" name="Fuel Capacity" dataDxfId="49"/>
    <tableColumn id="18" xr3:uid="{00FF364F-DDBE-4E2C-8F3E-DBDA321FA22A}" name="Latest Launch" dataDxfId="48"/>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D2600A8-6634-4642-AAD2-0860E46FD306}" name="Table14" displayName="Table14" ref="A1:S156" totalsRowShown="0" headerRowDxfId="43" headerRowCellStyle="60% - Accent1">
  <autoFilter ref="A1:S156" xr:uid="{142A1155-8F99-4580-8274-3FFCD265F860}">
    <filterColumn colId="0">
      <filters>
        <filter val="Toyota"/>
      </filters>
    </filterColumn>
  </autoFilter>
  <sortState xmlns:xlrd2="http://schemas.microsoft.com/office/spreadsheetml/2017/richdata2" ref="A2:N156">
    <sortCondition ref="B1:B156"/>
  </sortState>
  <tableColumns count="19">
    <tableColumn id="2" xr3:uid="{CCFD9DCD-33DA-4C1C-B39D-1F8C0CA940C0}" name="Manufacturer" dataDxfId="42" dataCellStyle="60% - Accent2"/>
    <tableColumn id="1" xr3:uid="{91732ACF-B59B-4736-A06E-BE7ADB4669C2}" name="Model" dataDxfId="41" dataCellStyle="60% - Accent6"/>
    <tableColumn id="4" xr3:uid="{AC38EB39-9FE7-4815-9A95-BD4739621249}" name="Unit Sales" dataDxfId="40"/>
    <tableColumn id="5" xr3:uid="{48155666-2FFE-4435-98FA-77A71F62A4CD}" name="Price" dataDxfId="39"/>
    <tableColumn id="6" xr3:uid="{E6C9B305-43C4-4AA9-AF99-52F226A2A489}" name="Year Resale Value" dataDxfId="38"/>
    <tableColumn id="7" xr3:uid="{53AB75B2-B4C7-4B08-A310-E333B5D08F1E}" name="Retention %" dataDxfId="37" dataCellStyle="Percent">
      <calculatedColumnFormula>SUM(E2/D2)</calculatedColumnFormula>
    </tableColumn>
    <tableColumn id="8" xr3:uid="{14C0ED08-C800-44FC-AEFF-AD4CB3BA4CE3}" name="Retention Value" dataDxfId="36" dataCellStyle="Percent">
      <calculatedColumnFormula>IF(F2&gt;69%, "GOOD", "POOR")</calculatedColumnFormula>
    </tableColumn>
    <tableColumn id="9" xr3:uid="{2D1C7A45-6CF4-4F66-812C-40A50CEEFE3C}" name="Engine Size" dataDxfId="35"/>
    <tableColumn id="10" xr3:uid="{6F868495-C5F3-4EB0-A931-7DB5EE263B04}" name="Horsepower" dataDxfId="34"/>
    <tableColumn id="11" xr3:uid="{21D8283C-331B-4FBC-ADCB-511EC8FEEA5B}" name="HP Level" dataDxfId="33">
      <calculatedColumnFormula array="1">_xlfn.IFS(I2&gt;299,"High HP",I2&gt;99,"Medium HP",I2&lt;100,"Low HP")</calculatedColumnFormula>
    </tableColumn>
    <tableColumn id="3" xr3:uid="{D8DD2294-3DBB-4222-BDE1-25B41E8C6E23}" name="Vehicle_type" dataDxfId="32"/>
    <tableColumn id="17" xr3:uid="{41974CDD-17C2-4811-8CA1-4FE62EF36874}" name="Fuel Efficiency" dataDxfId="31"/>
    <tableColumn id="19" xr3:uid="{FF974689-EC10-4BD7-931E-F6D2FC8A04BB}" name="Power Perf Factor" dataDxfId="30"/>
    <tableColumn id="16" xr3:uid="{A47D6D7B-55BF-4939-8425-7A7DC0E408AE}" name="Fuel Capacity" dataDxfId="29"/>
    <tableColumn id="12" xr3:uid="{59E0B2CA-E73A-4CDD-A62F-F1A4C75E90F7}" name="Wheelbase" dataDxfId="28"/>
    <tableColumn id="13" xr3:uid="{1318511A-327E-4603-9CFA-8A67BC21BEB8}" name="Width" dataDxfId="27"/>
    <tableColumn id="14" xr3:uid="{B48108FE-8EF4-43AB-ACEA-F7B30A9D3C55}" name="Length" dataDxfId="26"/>
    <tableColumn id="15" xr3:uid="{1C70CD07-6AE4-4D29-95C6-1D02DF8772F3}" name="Curb Weight" dataDxfId="25"/>
    <tableColumn id="18" xr3:uid="{801588FA-173B-403F-BAF7-D1F66FFF62EA}" name="Latest Launch" dataDxfId="24"/>
  </tableColumns>
  <tableStyleInfo name="TableStyleMedium15"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table" Target="../tables/table2.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microsoft.com/office/2007/relationships/slicer" Target="../slicers/slicer4.xml"/><Relationship Id="rId2" Type="http://schemas.microsoft.com/office/2007/relationships/slicer" Target="../slicers/slicer3.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56"/>
  <sheetViews>
    <sheetView zoomScaleNormal="100" workbookViewId="0">
      <selection activeCell="F1" sqref="F1"/>
    </sheetView>
  </sheetViews>
  <sheetFormatPr defaultColWidth="9.109375" defaultRowHeight="14.4" x14ac:dyDescent="0.3"/>
  <cols>
    <col min="1" max="1" width="15.33203125" customWidth="1"/>
    <col min="2" max="2" width="15.44140625" bestFit="1" customWidth="1"/>
    <col min="3" max="3" width="20.44140625" bestFit="1" customWidth="1"/>
    <col min="4" max="4" width="12.6640625" style="9" customWidth="1"/>
    <col min="5" max="5" width="19.44140625" bestFit="1" customWidth="1"/>
    <col min="6" max="6" width="14" customWidth="1"/>
    <col min="7" max="7" width="17.44140625" customWidth="1"/>
    <col min="8" max="8" width="13.109375" customWidth="1"/>
    <col min="9" max="9" width="14" customWidth="1"/>
    <col min="10" max="10" width="11.77734375" customWidth="1"/>
    <col min="11" max="11" width="14.77734375" customWidth="1"/>
    <col min="12" max="12" width="14.6640625" customWidth="1"/>
    <col min="13" max="13" width="17.77734375" customWidth="1"/>
    <col min="14" max="14" width="11" customWidth="1"/>
    <col min="15" max="15" width="6.44140625" customWidth="1"/>
    <col min="16" max="16" width="7" customWidth="1"/>
    <col min="17" max="17" width="12.33203125" customWidth="1"/>
    <col min="18" max="18" width="13.109375" customWidth="1"/>
    <col min="19" max="19" width="13.44140625" customWidth="1"/>
    <col min="20" max="22" width="8.77734375"/>
    <col min="23" max="23" width="11.33203125" bestFit="1" customWidth="1"/>
    <col min="24" max="24" width="7.44140625" bestFit="1" customWidth="1"/>
    <col min="25" max="25" width="11.44140625" bestFit="1" customWidth="1"/>
    <col min="26" max="26" width="7.77734375" bestFit="1" customWidth="1"/>
    <col min="27" max="27" width="16.44140625" bestFit="1" customWidth="1"/>
  </cols>
  <sheetData>
    <row r="1" spans="1:23" s="1" customFormat="1" x14ac:dyDescent="0.3">
      <c r="A1" s="2" t="s">
        <v>0</v>
      </c>
      <c r="B1" s="2" t="s">
        <v>1</v>
      </c>
      <c r="C1" s="2" t="s">
        <v>2</v>
      </c>
      <c r="D1" s="8"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23" x14ac:dyDescent="0.3">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101.2</v>
      </c>
      <c r="O2" s="5">
        <v>67.3</v>
      </c>
      <c r="P2" s="5">
        <v>172.4</v>
      </c>
      <c r="Q2" s="5">
        <v>2.6389999999999998</v>
      </c>
      <c r="R2" s="5">
        <v>13.2</v>
      </c>
      <c r="S2" s="6">
        <v>40941</v>
      </c>
    </row>
    <row r="3" spans="1:23" x14ac:dyDescent="0.3">
      <c r="A3" s="3" t="s">
        <v>19</v>
      </c>
      <c r="B3" s="4" t="s">
        <v>22</v>
      </c>
      <c r="C3" s="10">
        <v>39384</v>
      </c>
      <c r="D3" s="11">
        <v>28400</v>
      </c>
      <c r="E3" s="11">
        <v>19875</v>
      </c>
      <c r="F3" s="12">
        <f t="shared" si="0"/>
        <v>0.69982394366197187</v>
      </c>
      <c r="G3" s="12" t="str">
        <f>IF(F3&gt;69%, "GOOD", "POOR")</f>
        <v>GOOD</v>
      </c>
      <c r="H3" s="5">
        <v>3.2</v>
      </c>
      <c r="I3" s="5">
        <v>225</v>
      </c>
      <c r="J3" s="5" t="str" cm="1">
        <f t="array" ref="J3">_xlfn.IFS(I3&gt;299,"High HP",I3&gt;99,"Medium HP",I3&lt;100,"Low HP")</f>
        <v>Medium HP</v>
      </c>
      <c r="K3" s="5" t="s">
        <v>21</v>
      </c>
      <c r="L3" s="5">
        <v>25</v>
      </c>
      <c r="M3" s="5">
        <v>91.370777660000002</v>
      </c>
      <c r="N3" s="5">
        <v>108.1</v>
      </c>
      <c r="O3" s="5">
        <v>70.3</v>
      </c>
      <c r="P3" s="5">
        <v>192.9</v>
      </c>
      <c r="Q3" s="5">
        <v>3.5169999999999999</v>
      </c>
      <c r="R3" s="5">
        <v>17.2</v>
      </c>
      <c r="S3" s="6">
        <v>40697</v>
      </c>
    </row>
    <row r="4" spans="1:23" x14ac:dyDescent="0.3">
      <c r="A4" s="3" t="s">
        <v>19</v>
      </c>
      <c r="B4" s="4" t="s">
        <v>23</v>
      </c>
      <c r="C4" s="10">
        <v>8588</v>
      </c>
      <c r="D4" s="11">
        <v>42000</v>
      </c>
      <c r="E4" s="11">
        <v>29725</v>
      </c>
      <c r="F4" s="12">
        <f t="shared" si="0"/>
        <v>0.70773809523809528</v>
      </c>
      <c r="G4" s="12" t="str">
        <f>IF(F4&gt;69%, "GOOD", "POOR")</f>
        <v>GOOD</v>
      </c>
      <c r="H4" s="5">
        <v>3.5</v>
      </c>
      <c r="I4" s="5">
        <v>210</v>
      </c>
      <c r="J4" s="5" t="str" cm="1">
        <f t="array" ref="J4">_xlfn.IFS(I4&gt;299,"High HP",I4&gt;99,"Medium HP",I4&lt;100,"Low HP")</f>
        <v>Medium HP</v>
      </c>
      <c r="K4" s="5" t="s">
        <v>21</v>
      </c>
      <c r="L4" s="5">
        <v>22</v>
      </c>
      <c r="M4" s="5">
        <v>91.389779329999996</v>
      </c>
      <c r="N4" s="5">
        <v>114.6</v>
      </c>
      <c r="O4" s="5">
        <v>71.400000000000006</v>
      </c>
      <c r="P4" s="5">
        <v>196.6</v>
      </c>
      <c r="Q4" s="5">
        <v>3.85</v>
      </c>
      <c r="R4" s="5">
        <v>18</v>
      </c>
      <c r="S4" s="6">
        <v>40612</v>
      </c>
    </row>
    <row r="5" spans="1:23" x14ac:dyDescent="0.3">
      <c r="A5" s="3" t="s">
        <v>24</v>
      </c>
      <c r="B5" s="4" t="s">
        <v>25</v>
      </c>
      <c r="C5" s="10">
        <v>20397</v>
      </c>
      <c r="D5" s="11">
        <v>23990</v>
      </c>
      <c r="E5" s="11">
        <v>22255</v>
      </c>
      <c r="F5" s="12">
        <f t="shared" si="0"/>
        <v>0.92767819924968742</v>
      </c>
      <c r="G5" s="12" t="str">
        <f t="shared" ref="G5:G66" si="1">IF(F5&gt;69%, "GOOD", "POOR")</f>
        <v>GOOD</v>
      </c>
      <c r="H5" s="5">
        <v>1.8</v>
      </c>
      <c r="I5" s="5">
        <v>150</v>
      </c>
      <c r="J5" s="5" t="str" cm="1">
        <f t="array" ref="J5">_xlfn.IFS(I5&gt;299,"High HP",I5&gt;99,"Medium HP",I5&lt;100,"Low HP")</f>
        <v>Medium HP</v>
      </c>
      <c r="K5" s="5" t="s">
        <v>21</v>
      </c>
      <c r="L5" s="5">
        <v>27</v>
      </c>
      <c r="M5" s="5">
        <v>62.777639200000003</v>
      </c>
      <c r="N5" s="5">
        <v>102.6</v>
      </c>
      <c r="O5" s="5">
        <v>68.2</v>
      </c>
      <c r="P5" s="5">
        <v>178</v>
      </c>
      <c r="Q5" s="5">
        <v>2.9980000000000002</v>
      </c>
      <c r="R5" s="5">
        <v>16.399999999999999</v>
      </c>
      <c r="S5" s="6">
        <v>40824</v>
      </c>
      <c r="U5" s="1"/>
      <c r="W5" s="13"/>
    </row>
    <row r="6" spans="1:23" x14ac:dyDescent="0.3">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108.7</v>
      </c>
      <c r="O6" s="5">
        <v>76.099999999999994</v>
      </c>
      <c r="P6" s="5">
        <v>192</v>
      </c>
      <c r="Q6" s="5">
        <v>3.5609999999999999</v>
      </c>
      <c r="R6" s="5">
        <v>18.5</v>
      </c>
      <c r="S6" s="6">
        <v>40764</v>
      </c>
      <c r="W6" s="13"/>
    </row>
    <row r="7" spans="1:23" x14ac:dyDescent="0.3">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113</v>
      </c>
      <c r="O7" s="5">
        <v>74</v>
      </c>
      <c r="P7" s="5">
        <v>198.2</v>
      </c>
      <c r="Q7" s="5">
        <v>3.9020000000000001</v>
      </c>
      <c r="R7" s="5">
        <v>23.7</v>
      </c>
      <c r="S7" s="6">
        <v>40966</v>
      </c>
      <c r="W7" s="13"/>
    </row>
    <row r="8" spans="1:23" x14ac:dyDescent="0.3">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107.3</v>
      </c>
      <c r="O8" s="5">
        <v>68.400000000000006</v>
      </c>
      <c r="P8" s="5">
        <v>176</v>
      </c>
      <c r="Q8" s="5">
        <v>3.1789999999999998</v>
      </c>
      <c r="R8" s="5">
        <v>16.600000000000001</v>
      </c>
      <c r="S8" s="6">
        <v>40722</v>
      </c>
      <c r="W8" s="13"/>
    </row>
    <row r="9" spans="1:23" x14ac:dyDescent="0.3">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107.3</v>
      </c>
      <c r="O9" s="5">
        <v>68.5</v>
      </c>
      <c r="P9" s="5">
        <v>176</v>
      </c>
      <c r="Q9" s="5">
        <v>3.1970000000000001</v>
      </c>
      <c r="R9" s="5">
        <v>16.600000000000001</v>
      </c>
      <c r="S9" s="6">
        <v>40937</v>
      </c>
      <c r="W9" s="13"/>
    </row>
    <row r="10" spans="1:23" x14ac:dyDescent="0.3">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111.4</v>
      </c>
      <c r="O10" s="5">
        <v>70.900000000000006</v>
      </c>
      <c r="P10" s="5">
        <v>188</v>
      </c>
      <c r="Q10" s="5">
        <v>3.472</v>
      </c>
      <c r="R10" s="5">
        <v>18.5</v>
      </c>
      <c r="S10" s="6">
        <v>40637</v>
      </c>
      <c r="W10" s="13"/>
    </row>
    <row r="11" spans="1:23" x14ac:dyDescent="0.3">
      <c r="A11" s="3" t="s">
        <v>32</v>
      </c>
      <c r="B11" s="4" t="s">
        <v>33</v>
      </c>
      <c r="C11" s="10">
        <v>91561</v>
      </c>
      <c r="D11" s="11">
        <v>21975</v>
      </c>
      <c r="E11" s="11">
        <v>12475</v>
      </c>
      <c r="F11" s="12">
        <f t="shared" si="0"/>
        <v>0.56769055745164965</v>
      </c>
      <c r="G11" s="12" t="str">
        <f>IF(F11&gt;69%, "GOOD", "POOR")</f>
        <v>POOR</v>
      </c>
      <c r="H11" s="5">
        <v>3.1</v>
      </c>
      <c r="I11" s="5">
        <v>175</v>
      </c>
      <c r="J11" s="5" t="str" cm="1">
        <f t="array" ref="J11">_xlfn.IFS(I11&gt;299,"High HP",I11&gt;99,"Medium HP",I11&lt;100,"Low HP")</f>
        <v>Medium HP</v>
      </c>
      <c r="K11" s="5" t="s">
        <v>21</v>
      </c>
      <c r="L11" s="5">
        <v>25</v>
      </c>
      <c r="M11" s="5">
        <v>71.181451319999994</v>
      </c>
      <c r="N11" s="5">
        <v>109</v>
      </c>
      <c r="O11" s="5">
        <v>72.7</v>
      </c>
      <c r="P11" s="5">
        <v>194.6</v>
      </c>
      <c r="Q11" s="5">
        <v>3.3679999999999999</v>
      </c>
      <c r="R11" s="5">
        <v>17.5</v>
      </c>
      <c r="S11" s="6">
        <v>40849</v>
      </c>
      <c r="W11" s="13"/>
    </row>
    <row r="12" spans="1:23" x14ac:dyDescent="0.3">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109</v>
      </c>
      <c r="O12" s="5">
        <v>72.7</v>
      </c>
      <c r="P12" s="5">
        <v>196.2</v>
      </c>
      <c r="Q12" s="5">
        <v>3.5430000000000001</v>
      </c>
      <c r="R12" s="5">
        <v>17.5</v>
      </c>
      <c r="S12" s="6">
        <v>40789</v>
      </c>
      <c r="W12" s="13"/>
    </row>
    <row r="13" spans="1:23" x14ac:dyDescent="0.3">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113.8</v>
      </c>
      <c r="O13" s="5">
        <v>74.7</v>
      </c>
      <c r="P13" s="5">
        <v>206.8</v>
      </c>
      <c r="Q13" s="5">
        <v>3.778</v>
      </c>
      <c r="R13" s="5">
        <v>18.5</v>
      </c>
      <c r="S13" s="6">
        <v>40991</v>
      </c>
      <c r="W13" s="13"/>
    </row>
    <row r="14" spans="1:23" x14ac:dyDescent="0.3">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112.2</v>
      </c>
      <c r="O14" s="5">
        <v>73.5</v>
      </c>
      <c r="P14" s="5">
        <v>200</v>
      </c>
      <c r="Q14" s="5">
        <v>3.5910000000000002</v>
      </c>
      <c r="R14" s="5">
        <v>17.5</v>
      </c>
      <c r="S14" s="6">
        <v>40747</v>
      </c>
    </row>
    <row r="15" spans="1:23" x14ac:dyDescent="0.3">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115.3</v>
      </c>
      <c r="O15" s="5">
        <v>74.5</v>
      </c>
      <c r="P15" s="5">
        <v>207.2</v>
      </c>
      <c r="Q15" s="5">
        <v>3.9780000000000002</v>
      </c>
      <c r="R15" s="5">
        <v>18.5</v>
      </c>
      <c r="S15" s="6">
        <v>40962</v>
      </c>
    </row>
    <row r="16" spans="1:23" x14ac:dyDescent="0.3">
      <c r="A16" s="3" t="s">
        <v>37</v>
      </c>
      <c r="B16" s="4" t="s">
        <v>39</v>
      </c>
      <c r="C16" s="10">
        <v>15943</v>
      </c>
      <c r="D16" s="11">
        <v>44475</v>
      </c>
      <c r="E16" s="11">
        <v>27100</v>
      </c>
      <c r="F16" s="12">
        <f t="shared" si="0"/>
        <v>0.60933108487914556</v>
      </c>
      <c r="G16" s="12" t="str">
        <f>IF(F16&gt;69%, "GOOD", "POOR")</f>
        <v>POOR</v>
      </c>
      <c r="H16" s="5">
        <v>4.5999999999999996</v>
      </c>
      <c r="I16" s="5">
        <v>275</v>
      </c>
      <c r="J16" s="5" t="str" cm="1">
        <f t="array" ref="J16">_xlfn.IFS(I16&gt;299,"High HP",I16&gt;99,"Medium HP",I16&lt;100,"Low HP")</f>
        <v>Medium HP</v>
      </c>
      <c r="K16" s="5" t="s">
        <v>21</v>
      </c>
      <c r="L16" s="5">
        <v>22</v>
      </c>
      <c r="M16" s="5">
        <v>115.6213578</v>
      </c>
      <c r="N16" s="5">
        <v>112.2</v>
      </c>
      <c r="O16" s="5">
        <v>75</v>
      </c>
      <c r="P16" s="5">
        <v>201</v>
      </c>
      <c r="Q16" s="5">
        <v>3.875</v>
      </c>
      <c r="R16" s="5">
        <v>18.5</v>
      </c>
      <c r="S16" s="6">
        <v>40662</v>
      </c>
      <c r="V16" s="13"/>
    </row>
    <row r="17" spans="1:26" x14ac:dyDescent="0.3">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108</v>
      </c>
      <c r="O17" s="5">
        <v>75.5</v>
      </c>
      <c r="P17" s="5">
        <v>200.6</v>
      </c>
      <c r="Q17" s="5">
        <v>3.843</v>
      </c>
      <c r="R17" s="5">
        <v>19</v>
      </c>
      <c r="S17" s="6">
        <v>40874</v>
      </c>
    </row>
    <row r="18" spans="1:26" x14ac:dyDescent="0.3">
      <c r="A18" s="3" t="s">
        <v>37</v>
      </c>
      <c r="B18" s="4" t="s">
        <v>41</v>
      </c>
      <c r="C18" s="10">
        <v>11185</v>
      </c>
      <c r="D18" s="11">
        <v>31010</v>
      </c>
      <c r="E18" s="11">
        <v>18225</v>
      </c>
      <c r="F18" s="12">
        <f t="shared" si="0"/>
        <v>0.58771364076104482</v>
      </c>
      <c r="G18" s="12" t="str">
        <f>IF(F18&gt;69%, "GOOD", "POOR")</f>
        <v>POOR</v>
      </c>
      <c r="H18" s="5">
        <v>3</v>
      </c>
      <c r="I18" s="5">
        <v>200</v>
      </c>
      <c r="J18" s="5" t="str" cm="1">
        <f t="array" ref="J18">_xlfn.IFS(I18&gt;299,"High HP",I18&gt;99,"Medium HP",I18&lt;100,"Low HP")</f>
        <v>Medium HP</v>
      </c>
      <c r="K18" s="5" t="s">
        <v>21</v>
      </c>
      <c r="L18" s="5">
        <v>22</v>
      </c>
      <c r="M18" s="5">
        <v>83.483093580000002</v>
      </c>
      <c r="N18" s="5">
        <v>107.4</v>
      </c>
      <c r="O18" s="5">
        <v>70.3</v>
      </c>
      <c r="P18" s="5">
        <v>194.8</v>
      </c>
      <c r="Q18" s="5">
        <v>3.77</v>
      </c>
      <c r="R18" s="5">
        <v>18</v>
      </c>
      <c r="S18" s="6">
        <v>40814</v>
      </c>
    </row>
    <row r="19" spans="1:26" x14ac:dyDescent="0.3">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117.5</v>
      </c>
      <c r="O19" s="5">
        <v>77</v>
      </c>
      <c r="P19" s="5">
        <v>201.2</v>
      </c>
      <c r="Q19" s="5">
        <v>5.5720000000000001</v>
      </c>
      <c r="R19" s="5">
        <v>30</v>
      </c>
      <c r="S19" s="6">
        <v>41016</v>
      </c>
    </row>
    <row r="20" spans="1:26" x14ac:dyDescent="0.3">
      <c r="A20" s="3" t="s">
        <v>44</v>
      </c>
      <c r="B20" s="4" t="s">
        <v>45</v>
      </c>
      <c r="C20" s="10">
        <v>145519</v>
      </c>
      <c r="D20" s="11">
        <v>13260</v>
      </c>
      <c r="E20" s="11">
        <v>9250</v>
      </c>
      <c r="F20" s="12">
        <f t="shared" si="0"/>
        <v>0.69758672699849167</v>
      </c>
      <c r="G20" s="12" t="str">
        <f>IF(F20&gt;69%, "GOOD", "POOR")</f>
        <v>GOOD</v>
      </c>
      <c r="H20" s="5">
        <v>2.2000000000000002</v>
      </c>
      <c r="I20" s="5">
        <v>115</v>
      </c>
      <c r="J20" s="5" t="str" cm="1">
        <f t="array" ref="J20">_xlfn.IFS(I20&gt;299,"High HP",I20&gt;99,"Medium HP",I20&lt;100,"Low HP")</f>
        <v>Medium HP</v>
      </c>
      <c r="K20" s="5" t="s">
        <v>21</v>
      </c>
      <c r="L20" s="5">
        <v>27</v>
      </c>
      <c r="M20" s="5">
        <v>46.363347470000001</v>
      </c>
      <c r="N20" s="5">
        <v>104.1</v>
      </c>
      <c r="O20" s="5">
        <v>67.900000000000006</v>
      </c>
      <c r="P20" s="5">
        <v>180.9</v>
      </c>
      <c r="Q20" s="5">
        <v>2.6760000000000002</v>
      </c>
      <c r="R20" s="5">
        <v>14.3</v>
      </c>
      <c r="S20" s="6">
        <v>40772</v>
      </c>
    </row>
    <row r="21" spans="1:26" x14ac:dyDescent="0.3">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107</v>
      </c>
      <c r="O21" s="5">
        <v>69.400000000000006</v>
      </c>
      <c r="P21" s="5">
        <v>190.4</v>
      </c>
      <c r="Q21" s="5">
        <v>3.0510000000000002</v>
      </c>
      <c r="R21" s="5">
        <v>15</v>
      </c>
      <c r="S21" s="6">
        <v>40987</v>
      </c>
      <c r="V21" s="1"/>
      <c r="W21" s="1"/>
    </row>
    <row r="22" spans="1:26" x14ac:dyDescent="0.3">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107.5</v>
      </c>
      <c r="O22" s="5">
        <v>72.5</v>
      </c>
      <c r="P22" s="5">
        <v>200.9</v>
      </c>
      <c r="Q22" s="5">
        <v>3.33</v>
      </c>
      <c r="R22" s="5">
        <v>16.600000000000001</v>
      </c>
      <c r="S22" s="6">
        <v>40687</v>
      </c>
      <c r="X22" s="14"/>
      <c r="Y22" s="14"/>
      <c r="Z22" s="14"/>
    </row>
    <row r="23" spans="1:26" x14ac:dyDescent="0.3">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110.5</v>
      </c>
      <c r="O23" s="5">
        <v>72.7</v>
      </c>
      <c r="P23" s="5">
        <v>197.9</v>
      </c>
      <c r="Q23" s="5">
        <v>3.34</v>
      </c>
      <c r="R23" s="5">
        <v>17</v>
      </c>
      <c r="S23" s="6">
        <v>40899</v>
      </c>
    </row>
    <row r="24" spans="1:26" x14ac:dyDescent="0.3">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101.1</v>
      </c>
      <c r="O24" s="5">
        <v>74.099999999999994</v>
      </c>
      <c r="P24" s="5">
        <v>193.2</v>
      </c>
      <c r="Q24" s="5">
        <v>3.5</v>
      </c>
      <c r="R24" s="5">
        <v>16.8</v>
      </c>
      <c r="S24" s="6">
        <v>40839</v>
      </c>
    </row>
    <row r="25" spans="1:26" x14ac:dyDescent="0.3">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104.5</v>
      </c>
      <c r="O25" s="5">
        <v>73.599999999999994</v>
      </c>
      <c r="P25" s="5">
        <v>179.7</v>
      </c>
      <c r="Q25" s="5">
        <v>3.21</v>
      </c>
      <c r="R25" s="5">
        <v>19.100000000000001</v>
      </c>
      <c r="S25" s="6">
        <v>41041</v>
      </c>
    </row>
    <row r="26" spans="1:26" x14ac:dyDescent="0.3">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97.1</v>
      </c>
      <c r="O26" s="5">
        <v>66.7</v>
      </c>
      <c r="P26" s="5">
        <v>174.3</v>
      </c>
      <c r="Q26" s="5">
        <v>2.3980000000000001</v>
      </c>
      <c r="R26" s="5">
        <v>13.2</v>
      </c>
      <c r="S26" s="6">
        <v>40797</v>
      </c>
    </row>
    <row r="27" spans="1:26" x14ac:dyDescent="0.3">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93.1</v>
      </c>
      <c r="O27" s="5">
        <v>62.6</v>
      </c>
      <c r="P27" s="5">
        <v>149.4</v>
      </c>
      <c r="Q27" s="5">
        <v>1.895</v>
      </c>
      <c r="R27" s="5">
        <v>10.3</v>
      </c>
      <c r="S27" s="6">
        <v>41012</v>
      </c>
    </row>
    <row r="28" spans="1:26" x14ac:dyDescent="0.3">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110.5</v>
      </c>
      <c r="O28" s="5">
        <v>73</v>
      </c>
      <c r="P28" s="5">
        <v>200</v>
      </c>
      <c r="Q28" s="5">
        <v>3.3889999999999998</v>
      </c>
      <c r="R28" s="5">
        <v>17</v>
      </c>
      <c r="S28" s="6">
        <v>40712</v>
      </c>
    </row>
    <row r="29" spans="1:26" x14ac:dyDescent="0.3">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103.7</v>
      </c>
      <c r="O29" s="5">
        <v>69.7</v>
      </c>
      <c r="P29" s="5">
        <v>190.9</v>
      </c>
      <c r="Q29" s="5">
        <v>2.9670000000000001</v>
      </c>
      <c r="R29" s="5">
        <v>15.9</v>
      </c>
      <c r="S29" s="6">
        <v>40924</v>
      </c>
    </row>
    <row r="30" spans="1:26" x14ac:dyDescent="0.3">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106</v>
      </c>
      <c r="O30" s="5">
        <v>69.2</v>
      </c>
      <c r="P30" s="5">
        <v>193</v>
      </c>
      <c r="Q30" s="5">
        <v>3.3319999999999999</v>
      </c>
      <c r="R30" s="5">
        <v>16</v>
      </c>
      <c r="S30" s="6">
        <v>40864</v>
      </c>
    </row>
    <row r="31" spans="1:26" x14ac:dyDescent="0.3">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113</v>
      </c>
      <c r="O31" s="5">
        <v>74.400000000000006</v>
      </c>
      <c r="P31" s="5">
        <v>209.1</v>
      </c>
      <c r="Q31" s="5">
        <v>3.452</v>
      </c>
      <c r="R31" s="5">
        <v>17</v>
      </c>
      <c r="S31" s="6">
        <v>41066</v>
      </c>
    </row>
    <row r="32" spans="1:26" x14ac:dyDescent="0.3">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108</v>
      </c>
      <c r="O32" s="5">
        <v>71</v>
      </c>
      <c r="P32" s="5">
        <v>186</v>
      </c>
      <c r="Q32" s="5">
        <v>2.911</v>
      </c>
      <c r="R32" s="5">
        <v>16</v>
      </c>
      <c r="S32" s="6">
        <v>40822</v>
      </c>
    </row>
    <row r="33" spans="1:19" x14ac:dyDescent="0.3">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113</v>
      </c>
      <c r="O33" s="5">
        <v>74.400000000000006</v>
      </c>
      <c r="P33" s="5">
        <v>207.7</v>
      </c>
      <c r="Q33" s="5">
        <v>3.5640000000000001</v>
      </c>
      <c r="R33" s="5">
        <v>17</v>
      </c>
      <c r="S33" s="6">
        <v>41037</v>
      </c>
    </row>
    <row r="34" spans="1:19" x14ac:dyDescent="0.3">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113</v>
      </c>
      <c r="O34" s="5">
        <v>74.400000000000006</v>
      </c>
      <c r="P34" s="5">
        <v>197.8</v>
      </c>
      <c r="Q34" s="5">
        <v>3.5670000000000002</v>
      </c>
      <c r="R34" s="5">
        <v>17</v>
      </c>
      <c r="S34" s="6">
        <v>40949</v>
      </c>
    </row>
    <row r="35" spans="1:19" x14ac:dyDescent="0.3">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105</v>
      </c>
      <c r="O35" s="5">
        <v>74.400000000000006</v>
      </c>
      <c r="P35" s="5">
        <v>174.4</v>
      </c>
      <c r="Q35" s="5">
        <v>2.5670000000000002</v>
      </c>
      <c r="R35" s="5">
        <v>12.5</v>
      </c>
      <c r="S35" s="6">
        <v>40889</v>
      </c>
    </row>
    <row r="36" spans="1:19" x14ac:dyDescent="0.3">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103.7</v>
      </c>
      <c r="O36" s="5">
        <v>69.099999999999994</v>
      </c>
      <c r="P36" s="5">
        <v>190.2</v>
      </c>
      <c r="Q36" s="5">
        <v>2.879</v>
      </c>
      <c r="R36" s="5">
        <v>15.9</v>
      </c>
      <c r="S36" s="6">
        <v>41091</v>
      </c>
    </row>
    <row r="37" spans="1:19" x14ac:dyDescent="0.3">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108</v>
      </c>
      <c r="O37" s="5">
        <v>71</v>
      </c>
      <c r="P37" s="5">
        <v>186</v>
      </c>
      <c r="Q37" s="5">
        <v>3.0579999999999998</v>
      </c>
      <c r="R37" s="5">
        <v>16</v>
      </c>
      <c r="S37" s="6">
        <v>40847</v>
      </c>
    </row>
    <row r="38" spans="1:19" x14ac:dyDescent="0.3">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113</v>
      </c>
      <c r="O38" s="5">
        <v>74.7</v>
      </c>
      <c r="P38" s="5">
        <v>203.7</v>
      </c>
      <c r="Q38" s="5">
        <v>3.4889999999999999</v>
      </c>
      <c r="R38" s="5">
        <v>17</v>
      </c>
      <c r="S38" s="6">
        <v>41062</v>
      </c>
    </row>
    <row r="39" spans="1:19" x14ac:dyDescent="0.3">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96.2</v>
      </c>
      <c r="O39" s="5">
        <v>75.7</v>
      </c>
      <c r="P39" s="5">
        <v>176.7</v>
      </c>
      <c r="Q39" s="5">
        <v>3.375</v>
      </c>
      <c r="R39" s="5">
        <v>19</v>
      </c>
      <c r="S39" s="6">
        <v>40762</v>
      </c>
    </row>
    <row r="40" spans="1:19" x14ac:dyDescent="0.3">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138.69999999999999</v>
      </c>
      <c r="O40" s="5">
        <v>79.3</v>
      </c>
      <c r="P40" s="5">
        <v>224.2</v>
      </c>
      <c r="Q40" s="5">
        <v>4.47</v>
      </c>
      <c r="R40" s="5">
        <v>26</v>
      </c>
      <c r="S40" s="6">
        <v>40974</v>
      </c>
    </row>
    <row r="41" spans="1:19" x14ac:dyDescent="0.3">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109.6</v>
      </c>
      <c r="O41" s="5">
        <v>78.8</v>
      </c>
      <c r="P41" s="5">
        <v>192.6</v>
      </c>
      <c r="Q41" s="5">
        <v>4.2450000000000001</v>
      </c>
      <c r="R41" s="5">
        <v>32</v>
      </c>
      <c r="S41" s="6">
        <v>40914</v>
      </c>
    </row>
    <row r="42" spans="1:19" x14ac:dyDescent="0.3">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127.2</v>
      </c>
      <c r="O42" s="5">
        <v>78.8</v>
      </c>
      <c r="P42" s="5">
        <v>208.5</v>
      </c>
      <c r="Q42" s="5">
        <v>4.298</v>
      </c>
      <c r="R42" s="5">
        <v>32</v>
      </c>
      <c r="S42" s="6">
        <v>41116</v>
      </c>
    </row>
    <row r="43" spans="1:19" x14ac:dyDescent="0.3">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131</v>
      </c>
      <c r="O43" s="5">
        <v>71.5</v>
      </c>
      <c r="P43" s="5">
        <v>215</v>
      </c>
      <c r="Q43" s="5">
        <v>3.5569999999999999</v>
      </c>
      <c r="R43" s="5">
        <v>22</v>
      </c>
      <c r="S43" s="6">
        <v>40872</v>
      </c>
    </row>
    <row r="44" spans="1:19" x14ac:dyDescent="0.3">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115.7</v>
      </c>
      <c r="O44" s="5">
        <v>71.7</v>
      </c>
      <c r="P44" s="5">
        <v>193.5</v>
      </c>
      <c r="Q44" s="5">
        <v>4.3940000000000001</v>
      </c>
      <c r="R44" s="5">
        <v>25</v>
      </c>
      <c r="S44" s="6">
        <v>41087</v>
      </c>
    </row>
    <row r="45" spans="1:19" x14ac:dyDescent="0.3">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113.3</v>
      </c>
      <c r="O45" s="5">
        <v>76.8</v>
      </c>
      <c r="P45" s="5">
        <v>186.3</v>
      </c>
      <c r="Q45" s="5">
        <v>3.5329999999999999</v>
      </c>
      <c r="R45" s="5">
        <v>20</v>
      </c>
      <c r="S45" s="6">
        <v>40787</v>
      </c>
    </row>
    <row r="46" spans="1:19" x14ac:dyDescent="0.3">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98.4</v>
      </c>
      <c r="O46" s="5">
        <v>67</v>
      </c>
      <c r="P46" s="5">
        <v>174.7</v>
      </c>
      <c r="Q46" s="5">
        <v>2.468</v>
      </c>
      <c r="R46" s="5">
        <v>12.7</v>
      </c>
      <c r="S46" s="6">
        <v>40999</v>
      </c>
    </row>
    <row r="47" spans="1:19" x14ac:dyDescent="0.3">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101.3</v>
      </c>
      <c r="O47" s="5">
        <v>73.099999999999994</v>
      </c>
      <c r="P47" s="5">
        <v>183.2</v>
      </c>
      <c r="Q47" s="5">
        <v>3.2029999999999998</v>
      </c>
      <c r="R47" s="5">
        <v>15.7</v>
      </c>
      <c r="S47" s="6">
        <v>40939</v>
      </c>
    </row>
    <row r="48" spans="1:19" x14ac:dyDescent="0.3">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106.5</v>
      </c>
      <c r="O48" s="5">
        <v>69.099999999999994</v>
      </c>
      <c r="P48" s="5">
        <v>184.6</v>
      </c>
      <c r="Q48" s="5">
        <v>2.7690000000000001</v>
      </c>
      <c r="R48" s="5">
        <v>15</v>
      </c>
      <c r="S48" s="6">
        <v>41141</v>
      </c>
    </row>
    <row r="49" spans="1:19" x14ac:dyDescent="0.3">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108.5</v>
      </c>
      <c r="O49" s="5">
        <v>73</v>
      </c>
      <c r="P49" s="5">
        <v>197.6</v>
      </c>
      <c r="Q49" s="5">
        <v>3.3679999999999999</v>
      </c>
      <c r="R49" s="5">
        <v>16</v>
      </c>
      <c r="S49" s="6">
        <v>40897</v>
      </c>
    </row>
    <row r="50" spans="1:19" x14ac:dyDescent="0.3">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103</v>
      </c>
      <c r="O50" s="5">
        <v>66.900000000000006</v>
      </c>
      <c r="P50" s="5">
        <v>174.8</v>
      </c>
      <c r="Q50" s="5">
        <v>2.5640000000000001</v>
      </c>
      <c r="R50" s="5">
        <v>13.2</v>
      </c>
      <c r="S50" s="6">
        <v>41112</v>
      </c>
    </row>
    <row r="51" spans="1:19" x14ac:dyDescent="0.3">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114.7</v>
      </c>
      <c r="O51" s="5">
        <v>78.2</v>
      </c>
      <c r="P51" s="5">
        <v>212</v>
      </c>
      <c r="Q51" s="5">
        <v>3.9079999999999999</v>
      </c>
      <c r="R51" s="5">
        <v>19</v>
      </c>
      <c r="S51" s="6">
        <v>40812</v>
      </c>
    </row>
    <row r="52" spans="1:19" x14ac:dyDescent="0.3">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111.6</v>
      </c>
      <c r="O52" s="5">
        <v>70.2</v>
      </c>
      <c r="P52" s="5">
        <v>190.7</v>
      </c>
      <c r="Q52" s="5">
        <v>3.8759999999999999</v>
      </c>
      <c r="R52" s="5">
        <v>21</v>
      </c>
      <c r="S52" s="6">
        <v>41024</v>
      </c>
    </row>
    <row r="53" spans="1:19" x14ac:dyDescent="0.3">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120.7</v>
      </c>
      <c r="O53" s="5">
        <v>76.599999999999994</v>
      </c>
      <c r="P53" s="5">
        <v>200.9</v>
      </c>
      <c r="Q53" s="5">
        <v>3.7610000000000001</v>
      </c>
      <c r="R53" s="5">
        <v>26</v>
      </c>
      <c r="S53" s="6">
        <v>40964</v>
      </c>
    </row>
    <row r="54" spans="1:19" x14ac:dyDescent="0.3">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119</v>
      </c>
      <c r="O54" s="5">
        <v>78.7</v>
      </c>
      <c r="P54" s="5">
        <v>204.6</v>
      </c>
      <c r="Q54" s="5">
        <v>4.8079999999999998</v>
      </c>
      <c r="R54" s="5">
        <v>26</v>
      </c>
      <c r="S54" s="6">
        <v>41166</v>
      </c>
    </row>
    <row r="55" spans="1:19" x14ac:dyDescent="0.3">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117.5</v>
      </c>
      <c r="O55" s="5">
        <v>69.400000000000006</v>
      </c>
      <c r="P55" s="5">
        <v>200.7</v>
      </c>
      <c r="Q55" s="5">
        <v>3.0859999999999999</v>
      </c>
      <c r="R55" s="5">
        <v>20</v>
      </c>
      <c r="S55" s="6">
        <v>40922</v>
      </c>
    </row>
    <row r="56" spans="1:19" x14ac:dyDescent="0.3">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138.5</v>
      </c>
      <c r="O56" s="5">
        <v>79.099999999999994</v>
      </c>
      <c r="P56" s="5">
        <v>224.5</v>
      </c>
      <c r="Q56" s="5">
        <v>4.2409999999999997</v>
      </c>
      <c r="R56" s="5">
        <v>25.1</v>
      </c>
      <c r="S56" s="6">
        <v>41137</v>
      </c>
    </row>
    <row r="57" spans="1:19" x14ac:dyDescent="0.3">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103.2</v>
      </c>
      <c r="O57" s="5">
        <v>67.099999999999994</v>
      </c>
      <c r="P57" s="5">
        <v>175.1</v>
      </c>
      <c r="Q57" s="5">
        <v>2.339</v>
      </c>
      <c r="R57" s="5">
        <v>11.9</v>
      </c>
      <c r="S57" s="6">
        <v>40837</v>
      </c>
    </row>
    <row r="58" spans="1:19" x14ac:dyDescent="0.3">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106.9</v>
      </c>
      <c r="O58" s="5">
        <v>70.3</v>
      </c>
      <c r="P58" s="5">
        <v>188.8</v>
      </c>
      <c r="Q58" s="5">
        <v>2.9319999999999999</v>
      </c>
      <c r="R58" s="5">
        <v>17.100000000000001</v>
      </c>
      <c r="S58" s="6">
        <v>41049</v>
      </c>
    </row>
    <row r="59" spans="1:19" x14ac:dyDescent="0.3">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103.2</v>
      </c>
      <c r="O59" s="5">
        <v>68.900000000000006</v>
      </c>
      <c r="P59" s="5">
        <v>177.6</v>
      </c>
      <c r="Q59" s="5">
        <v>3.2189999999999999</v>
      </c>
      <c r="R59" s="5">
        <v>15.3</v>
      </c>
      <c r="S59" s="6">
        <v>40989</v>
      </c>
    </row>
    <row r="60" spans="1:19" x14ac:dyDescent="0.3">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106.4</v>
      </c>
      <c r="O60" s="5">
        <v>70.400000000000006</v>
      </c>
      <c r="P60" s="5">
        <v>178.2</v>
      </c>
      <c r="Q60" s="5">
        <v>3.8570000000000002</v>
      </c>
      <c r="R60" s="5">
        <v>21.1</v>
      </c>
      <c r="S60" s="6">
        <v>41191</v>
      </c>
    </row>
    <row r="61" spans="1:19" x14ac:dyDescent="0.3">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118.1</v>
      </c>
      <c r="O61" s="5">
        <v>75.599999999999994</v>
      </c>
      <c r="P61" s="5">
        <v>201.2</v>
      </c>
      <c r="Q61" s="5">
        <v>4.2880000000000003</v>
      </c>
      <c r="R61" s="5">
        <v>20</v>
      </c>
      <c r="S61" s="6">
        <v>40947</v>
      </c>
    </row>
    <row r="62" spans="1:19" x14ac:dyDescent="0.3">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96.1</v>
      </c>
      <c r="O62" s="5">
        <v>65.7</v>
      </c>
      <c r="P62" s="5">
        <v>166.7</v>
      </c>
      <c r="Q62" s="5">
        <v>2.2400000000000002</v>
      </c>
      <c r="R62" s="5">
        <v>11.9</v>
      </c>
      <c r="S62" s="6">
        <v>41162</v>
      </c>
    </row>
    <row r="63" spans="1:19" x14ac:dyDescent="0.3">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100.4</v>
      </c>
      <c r="O63" s="5">
        <v>66.900000000000006</v>
      </c>
      <c r="P63" s="5">
        <v>174</v>
      </c>
      <c r="Q63" s="5">
        <v>2.6259999999999999</v>
      </c>
      <c r="R63" s="5">
        <v>14.5</v>
      </c>
      <c r="S63" s="6">
        <v>40862</v>
      </c>
    </row>
    <row r="64" spans="1:19" x14ac:dyDescent="0.3">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106.3</v>
      </c>
      <c r="O64" s="5">
        <v>71.599999999999994</v>
      </c>
      <c r="P64" s="5">
        <v>185.4</v>
      </c>
      <c r="Q64" s="5">
        <v>3.0720000000000001</v>
      </c>
      <c r="R64" s="5">
        <v>17.2</v>
      </c>
      <c r="S64" s="6">
        <v>41074</v>
      </c>
    </row>
    <row r="65" spans="1:19" x14ac:dyDescent="0.3">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108.3</v>
      </c>
      <c r="O65" s="5">
        <v>70.2</v>
      </c>
      <c r="P65" s="5">
        <v>193.7</v>
      </c>
      <c r="Q65" s="5">
        <v>3.3420000000000001</v>
      </c>
      <c r="R65" s="5">
        <v>18.5</v>
      </c>
      <c r="S65" s="6">
        <v>41014</v>
      </c>
    </row>
    <row r="66" spans="1:19" x14ac:dyDescent="0.3">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114.5</v>
      </c>
      <c r="O66" s="5">
        <v>71.599999999999994</v>
      </c>
      <c r="P66" s="5">
        <v>191.3</v>
      </c>
      <c r="Q66" s="5">
        <v>3.65</v>
      </c>
      <c r="R66" s="5">
        <v>18.399999999999999</v>
      </c>
      <c r="S66" s="6">
        <v>41216</v>
      </c>
    </row>
    <row r="67" spans="1:19" x14ac:dyDescent="0.3">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93.4</v>
      </c>
      <c r="O67" s="5">
        <v>66.7</v>
      </c>
      <c r="P67" s="5">
        <v>152</v>
      </c>
      <c r="Q67" s="5">
        <v>3.0449999999999999</v>
      </c>
      <c r="R67" s="5">
        <v>19</v>
      </c>
      <c r="S67" s="6">
        <v>40972</v>
      </c>
    </row>
    <row r="68" spans="1:19" x14ac:dyDescent="0.3">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101.4</v>
      </c>
      <c r="O68" s="5">
        <v>69.400000000000006</v>
      </c>
      <c r="P68" s="5">
        <v>167.5</v>
      </c>
      <c r="Q68" s="5">
        <v>3.194</v>
      </c>
      <c r="R68" s="5">
        <v>20</v>
      </c>
      <c r="S68" s="6">
        <v>41187</v>
      </c>
    </row>
    <row r="69" spans="1:19" x14ac:dyDescent="0.3">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105.9</v>
      </c>
      <c r="O69" s="5">
        <v>72.3</v>
      </c>
      <c r="P69" s="5">
        <v>181.5</v>
      </c>
      <c r="Q69" s="5">
        <v>3.88</v>
      </c>
      <c r="R69" s="5">
        <v>20.5</v>
      </c>
      <c r="S69" s="6">
        <v>40887</v>
      </c>
    </row>
    <row r="70" spans="1:19" x14ac:dyDescent="0.3">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105.1</v>
      </c>
      <c r="O70" s="5">
        <v>70.5</v>
      </c>
      <c r="P70" s="5">
        <v>190.2</v>
      </c>
      <c r="Q70" s="5">
        <v>3.3730000000000002</v>
      </c>
      <c r="R70" s="5">
        <v>18.5</v>
      </c>
      <c r="S70" s="6">
        <v>41099</v>
      </c>
    </row>
    <row r="71" spans="1:19" x14ac:dyDescent="0.3">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110.2</v>
      </c>
      <c r="O71" s="5">
        <v>70.900000000000006</v>
      </c>
      <c r="P71" s="5">
        <v>189.2</v>
      </c>
      <c r="Q71" s="5">
        <v>3.6379999999999999</v>
      </c>
      <c r="R71" s="5">
        <v>19.8</v>
      </c>
      <c r="S71" s="6">
        <v>41039</v>
      </c>
    </row>
    <row r="72" spans="1:19" x14ac:dyDescent="0.3">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110.2</v>
      </c>
      <c r="O72" s="5">
        <v>70.900000000000006</v>
      </c>
      <c r="P72" s="5">
        <v>189.2</v>
      </c>
      <c r="Q72" s="5">
        <v>3.6930000000000001</v>
      </c>
      <c r="R72" s="5">
        <v>19.8</v>
      </c>
      <c r="S72" s="6">
        <v>41241</v>
      </c>
    </row>
    <row r="73" spans="1:19" x14ac:dyDescent="0.3">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112.2</v>
      </c>
      <c r="O73" s="5">
        <v>72</v>
      </c>
      <c r="P73" s="5">
        <v>196.7</v>
      </c>
      <c r="Q73" s="5">
        <v>3.89</v>
      </c>
      <c r="R73" s="5">
        <v>22.5</v>
      </c>
      <c r="S73" s="6">
        <v>40997</v>
      </c>
    </row>
    <row r="74" spans="1:19" x14ac:dyDescent="0.3">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112.2</v>
      </c>
      <c r="O74" s="5">
        <v>76.400000000000006</v>
      </c>
      <c r="P74" s="5">
        <v>192.5</v>
      </c>
      <c r="Q74" s="5">
        <v>5.4009999999999998</v>
      </c>
      <c r="R74" s="5">
        <v>25.4</v>
      </c>
      <c r="S74" s="6">
        <v>41212</v>
      </c>
    </row>
    <row r="75" spans="1:19" x14ac:dyDescent="0.3">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103</v>
      </c>
      <c r="O75" s="5">
        <v>71.5</v>
      </c>
      <c r="P75" s="5">
        <v>180.1</v>
      </c>
      <c r="Q75" s="5">
        <v>3.9</v>
      </c>
      <c r="R75" s="5">
        <v>17.2</v>
      </c>
      <c r="S75" s="6">
        <v>40912</v>
      </c>
    </row>
    <row r="76" spans="1:19" x14ac:dyDescent="0.3">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109</v>
      </c>
      <c r="O76" s="5">
        <v>73.599999999999994</v>
      </c>
      <c r="P76" s="5">
        <v>208.5</v>
      </c>
      <c r="Q76" s="5">
        <v>3.8679999999999999</v>
      </c>
      <c r="R76" s="5">
        <v>20</v>
      </c>
      <c r="S76" s="6">
        <v>41124</v>
      </c>
    </row>
    <row r="77" spans="1:19" x14ac:dyDescent="0.3">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117.7</v>
      </c>
      <c r="O77" s="5">
        <v>78.2</v>
      </c>
      <c r="P77" s="5">
        <v>215.3</v>
      </c>
      <c r="Q77" s="5">
        <v>4.1210000000000004</v>
      </c>
      <c r="R77" s="5">
        <v>19</v>
      </c>
      <c r="S77" s="6">
        <v>41064</v>
      </c>
    </row>
    <row r="78" spans="1:19" x14ac:dyDescent="0.3">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119</v>
      </c>
      <c r="O78" s="5">
        <v>79.900000000000006</v>
      </c>
      <c r="P78" s="5">
        <v>204.8</v>
      </c>
      <c r="Q78" s="5">
        <v>5.3929999999999998</v>
      </c>
      <c r="R78" s="5">
        <v>30</v>
      </c>
      <c r="S78" s="6">
        <v>41266</v>
      </c>
    </row>
    <row r="79" spans="1:19" x14ac:dyDescent="0.3">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98.4</v>
      </c>
      <c r="O79" s="5">
        <v>66.5</v>
      </c>
      <c r="P79" s="5">
        <v>173.6</v>
      </c>
      <c r="Q79" s="5">
        <v>2.25</v>
      </c>
      <c r="R79" s="5">
        <v>13.2</v>
      </c>
      <c r="S79" s="6">
        <v>41022</v>
      </c>
    </row>
    <row r="80" spans="1:19" x14ac:dyDescent="0.3">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100.8</v>
      </c>
      <c r="O80" s="5">
        <v>68.900000000000006</v>
      </c>
      <c r="P80" s="5">
        <v>175.4</v>
      </c>
      <c r="Q80" s="5">
        <v>2.91</v>
      </c>
      <c r="R80" s="5">
        <v>15.9</v>
      </c>
      <c r="S80" s="6">
        <v>41237</v>
      </c>
    </row>
    <row r="81" spans="1:19" x14ac:dyDescent="0.3">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103.7</v>
      </c>
      <c r="O81" s="5">
        <v>68.5</v>
      </c>
      <c r="P81" s="5">
        <v>187.8</v>
      </c>
      <c r="Q81" s="5">
        <v>2.9449999999999998</v>
      </c>
      <c r="R81" s="5">
        <v>16.3</v>
      </c>
      <c r="S81" s="6">
        <v>40937</v>
      </c>
    </row>
    <row r="82" spans="1:19" x14ac:dyDescent="0.3">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107.1</v>
      </c>
      <c r="O82" s="5">
        <v>70.3</v>
      </c>
      <c r="P82" s="5">
        <v>194.1</v>
      </c>
      <c r="Q82" s="5">
        <v>3.4430000000000001</v>
      </c>
      <c r="R82" s="5">
        <v>19</v>
      </c>
      <c r="S82" s="6">
        <v>41149</v>
      </c>
    </row>
    <row r="83" spans="1:19" x14ac:dyDescent="0.3">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97.2</v>
      </c>
      <c r="O83" s="5">
        <v>72.400000000000006</v>
      </c>
      <c r="P83" s="5">
        <v>180.3</v>
      </c>
      <c r="Q83" s="5">
        <v>3.1309999999999998</v>
      </c>
      <c r="R83" s="5">
        <v>19.8</v>
      </c>
      <c r="S83" s="6">
        <v>41089</v>
      </c>
    </row>
    <row r="84" spans="1:19" x14ac:dyDescent="0.3">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107.3</v>
      </c>
      <c r="O84" s="5">
        <v>69.900000000000006</v>
      </c>
      <c r="P84" s="5">
        <v>186.6</v>
      </c>
      <c r="Q84" s="5">
        <v>4.5199999999999996</v>
      </c>
      <c r="R84" s="5">
        <v>24.3</v>
      </c>
      <c r="S84" s="6">
        <v>40925</v>
      </c>
    </row>
    <row r="85" spans="1:19" x14ac:dyDescent="0.3">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107.3</v>
      </c>
      <c r="O85" s="5">
        <v>66.7</v>
      </c>
      <c r="P85" s="5">
        <v>178.3</v>
      </c>
      <c r="Q85" s="5">
        <v>3.51</v>
      </c>
      <c r="R85" s="5">
        <v>19.5</v>
      </c>
      <c r="S85" s="6">
        <v>41047</v>
      </c>
    </row>
    <row r="86" spans="1:19" x14ac:dyDescent="0.3">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106.5</v>
      </c>
      <c r="O86" s="5">
        <v>69.099999999999994</v>
      </c>
      <c r="P86" s="5">
        <v>184.8</v>
      </c>
      <c r="Q86" s="5">
        <v>2.7690000000000001</v>
      </c>
      <c r="R86" s="5">
        <v>15</v>
      </c>
      <c r="S86" s="6">
        <v>41262</v>
      </c>
    </row>
    <row r="87" spans="1:19" x14ac:dyDescent="0.3">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106.4</v>
      </c>
      <c r="O87" s="5">
        <v>69.599999999999994</v>
      </c>
      <c r="P87" s="5">
        <v>185</v>
      </c>
      <c r="Q87" s="5">
        <v>2.8919999999999999</v>
      </c>
      <c r="R87" s="5">
        <v>16</v>
      </c>
      <c r="S87" s="6">
        <v>40962</v>
      </c>
    </row>
    <row r="88" spans="1:19" x14ac:dyDescent="0.3">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108.5</v>
      </c>
      <c r="O88" s="5">
        <v>73</v>
      </c>
      <c r="P88" s="5">
        <v>199.7</v>
      </c>
      <c r="Q88" s="5">
        <v>3.379</v>
      </c>
      <c r="R88" s="5">
        <v>16</v>
      </c>
      <c r="S88" s="6">
        <v>41174</v>
      </c>
    </row>
    <row r="89" spans="1:19" x14ac:dyDescent="0.3">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114.7</v>
      </c>
      <c r="O89" s="5">
        <v>78.2</v>
      </c>
      <c r="P89" s="5">
        <v>212</v>
      </c>
      <c r="Q89" s="5">
        <v>3.9580000000000002</v>
      </c>
      <c r="R89" s="5">
        <v>19</v>
      </c>
      <c r="S89" s="6">
        <v>41114</v>
      </c>
    </row>
    <row r="90" spans="1:19" x14ac:dyDescent="0.3">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111.6</v>
      </c>
      <c r="O90" s="5">
        <v>70.2</v>
      </c>
      <c r="P90" s="5">
        <v>190.1</v>
      </c>
      <c r="Q90" s="5">
        <v>3.8759999999999999</v>
      </c>
      <c r="R90" s="5">
        <v>21</v>
      </c>
      <c r="S90" s="6">
        <v>39491</v>
      </c>
    </row>
    <row r="91" spans="1:19" x14ac:dyDescent="0.3">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112.2</v>
      </c>
      <c r="O91" s="5">
        <v>74.900000000000006</v>
      </c>
      <c r="P91" s="5">
        <v>194.7</v>
      </c>
      <c r="Q91" s="5">
        <v>3.944</v>
      </c>
      <c r="R91" s="5">
        <v>20</v>
      </c>
      <c r="S91" s="6">
        <v>40106</v>
      </c>
    </row>
    <row r="92" spans="1:19" x14ac:dyDescent="0.3">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105.9</v>
      </c>
      <c r="O92" s="5">
        <v>67.7</v>
      </c>
      <c r="P92" s="5">
        <v>177.4</v>
      </c>
      <c r="Q92" s="5">
        <v>3.25</v>
      </c>
      <c r="R92" s="5">
        <v>16.399999999999999</v>
      </c>
      <c r="S92" s="6">
        <v>40657</v>
      </c>
    </row>
    <row r="93" spans="1:19" x14ac:dyDescent="0.3">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111.5</v>
      </c>
      <c r="O93" s="5">
        <v>70.8</v>
      </c>
      <c r="P93" s="5">
        <v>189.4</v>
      </c>
      <c r="Q93" s="5">
        <v>3.823</v>
      </c>
      <c r="R93" s="5">
        <v>21.1</v>
      </c>
      <c r="S93" s="6">
        <v>40736</v>
      </c>
    </row>
    <row r="94" spans="1:19" x14ac:dyDescent="0.3">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121.5</v>
      </c>
      <c r="O94" s="5">
        <v>73.099999999999994</v>
      </c>
      <c r="P94" s="5">
        <v>203.1</v>
      </c>
      <c r="Q94" s="5">
        <v>4.133</v>
      </c>
      <c r="R94" s="5">
        <v>23.2</v>
      </c>
      <c r="S94" s="6">
        <v>40707</v>
      </c>
    </row>
    <row r="95" spans="1:19" x14ac:dyDescent="0.3">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99</v>
      </c>
      <c r="O95" s="5">
        <v>71.3</v>
      </c>
      <c r="P95" s="5">
        <v>177.1</v>
      </c>
      <c r="Q95" s="5">
        <v>4.125</v>
      </c>
      <c r="R95" s="5">
        <v>21.1</v>
      </c>
      <c r="S95" s="6">
        <v>40619</v>
      </c>
    </row>
    <row r="96" spans="1:19" x14ac:dyDescent="0.3">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94.5</v>
      </c>
      <c r="O96" s="5">
        <v>67.5</v>
      </c>
      <c r="P96" s="5">
        <v>157.9</v>
      </c>
      <c r="Q96" s="5">
        <v>3.0550000000000002</v>
      </c>
      <c r="R96" s="5">
        <v>15.9</v>
      </c>
      <c r="S96" s="6">
        <v>40559</v>
      </c>
    </row>
    <row r="97" spans="1:19" x14ac:dyDescent="0.3">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94.5</v>
      </c>
      <c r="O97" s="5">
        <v>67.5</v>
      </c>
      <c r="P97" s="5">
        <v>157.30000000000001</v>
      </c>
      <c r="Q97" s="5">
        <v>2.9750000000000001</v>
      </c>
      <c r="R97" s="5">
        <v>14</v>
      </c>
      <c r="S97" s="6">
        <v>40761</v>
      </c>
    </row>
    <row r="98" spans="1:19" x14ac:dyDescent="0.3">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105.9</v>
      </c>
      <c r="O98" s="5">
        <v>67.8</v>
      </c>
      <c r="P98" s="5">
        <v>180.3</v>
      </c>
      <c r="Q98" s="5">
        <v>3.2130000000000001</v>
      </c>
      <c r="R98" s="5">
        <v>16.399999999999999</v>
      </c>
      <c r="S98" s="6">
        <v>40732</v>
      </c>
    </row>
    <row r="99" spans="1:19" x14ac:dyDescent="0.3">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113.6</v>
      </c>
      <c r="O99" s="5">
        <v>73.099999999999994</v>
      </c>
      <c r="P99" s="5">
        <v>196.6</v>
      </c>
      <c r="Q99" s="5">
        <v>4.1150000000000002</v>
      </c>
      <c r="R99" s="5">
        <v>23.2</v>
      </c>
      <c r="S99" s="6">
        <v>40644</v>
      </c>
    </row>
    <row r="100" spans="1:19" x14ac:dyDescent="0.3">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111</v>
      </c>
      <c r="O100" s="5">
        <v>72.2</v>
      </c>
      <c r="P100" s="5">
        <v>180.6</v>
      </c>
      <c r="Q100" s="5">
        <v>4.3869999999999996</v>
      </c>
      <c r="R100" s="5">
        <v>19</v>
      </c>
      <c r="S100" s="6">
        <v>40584</v>
      </c>
    </row>
    <row r="101" spans="1:19" x14ac:dyDescent="0.3">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99.8</v>
      </c>
      <c r="O101" s="5">
        <v>67.3</v>
      </c>
      <c r="P101" s="5">
        <v>177.5</v>
      </c>
      <c r="Q101" s="5">
        <v>2.593</v>
      </c>
      <c r="R101" s="5">
        <v>13.2</v>
      </c>
      <c r="S101" s="6">
        <v>40786</v>
      </c>
    </row>
    <row r="102" spans="1:19" x14ac:dyDescent="0.3">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103.1</v>
      </c>
      <c r="O102" s="5">
        <v>69.099999999999994</v>
      </c>
      <c r="P102" s="5">
        <v>183.5</v>
      </c>
      <c r="Q102" s="5">
        <v>3.012</v>
      </c>
      <c r="R102" s="5">
        <v>15.9</v>
      </c>
      <c r="S102" s="6">
        <v>40757</v>
      </c>
    </row>
    <row r="103" spans="1:19" x14ac:dyDescent="0.3">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108.3</v>
      </c>
      <c r="O103" s="5">
        <v>70.3</v>
      </c>
      <c r="P103" s="5">
        <v>190.5</v>
      </c>
      <c r="Q103" s="5">
        <v>3.294</v>
      </c>
      <c r="R103" s="5">
        <v>18.5</v>
      </c>
      <c r="S103" s="6">
        <v>40669</v>
      </c>
    </row>
    <row r="104" spans="1:19" x14ac:dyDescent="0.3">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112.2</v>
      </c>
      <c r="O104" s="5">
        <v>74.900000000000006</v>
      </c>
      <c r="P104" s="5">
        <v>194.8</v>
      </c>
      <c r="Q104" s="5">
        <v>3.9910000000000001</v>
      </c>
      <c r="R104" s="5">
        <v>20</v>
      </c>
      <c r="S104" s="6">
        <v>40609</v>
      </c>
    </row>
    <row r="105" spans="1:19" x14ac:dyDescent="0.3">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106.3</v>
      </c>
      <c r="O105" s="5">
        <v>71.7</v>
      </c>
      <c r="P105" s="5">
        <v>182.6</v>
      </c>
      <c r="Q105" s="5">
        <v>3.9470000000000001</v>
      </c>
      <c r="R105" s="5">
        <v>21</v>
      </c>
      <c r="S105" s="6">
        <v>40811</v>
      </c>
    </row>
    <row r="106" spans="1:19" x14ac:dyDescent="0.3">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104.3</v>
      </c>
      <c r="O106" s="5">
        <v>70.400000000000006</v>
      </c>
      <c r="P106" s="5">
        <v>178</v>
      </c>
      <c r="Q106" s="5">
        <v>3.8210000000000002</v>
      </c>
      <c r="R106" s="5">
        <v>19.399999999999999</v>
      </c>
      <c r="S106" s="6">
        <v>40567</v>
      </c>
    </row>
    <row r="107" spans="1:19" x14ac:dyDescent="0.3">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116.1</v>
      </c>
      <c r="O107" s="5">
        <v>66.5</v>
      </c>
      <c r="P107" s="5">
        <v>196.1</v>
      </c>
      <c r="Q107" s="5">
        <v>3.2170000000000001</v>
      </c>
      <c r="R107" s="5">
        <v>19.399999999999999</v>
      </c>
      <c r="S107" s="6">
        <v>40782</v>
      </c>
    </row>
    <row r="108" spans="1:19" x14ac:dyDescent="0.3">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107</v>
      </c>
      <c r="O108" s="5">
        <v>69.400000000000006</v>
      </c>
      <c r="P108" s="5">
        <v>192</v>
      </c>
      <c r="Q108" s="5">
        <v>3.1019999999999999</v>
      </c>
      <c r="R108" s="5">
        <v>15.2</v>
      </c>
      <c r="S108" s="6">
        <v>40694</v>
      </c>
    </row>
    <row r="109" spans="1:19" x14ac:dyDescent="0.3">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109</v>
      </c>
      <c r="O109" s="5">
        <v>73.599999999999994</v>
      </c>
      <c r="P109" s="5">
        <v>195.9</v>
      </c>
      <c r="Q109" s="5">
        <v>3.4550000000000001</v>
      </c>
      <c r="R109" s="5">
        <v>18</v>
      </c>
      <c r="S109" s="6">
        <v>40634</v>
      </c>
    </row>
    <row r="110" spans="1:19" x14ac:dyDescent="0.3">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107</v>
      </c>
      <c r="O110" s="5">
        <v>70.099999999999994</v>
      </c>
      <c r="P110" s="5">
        <v>186.7</v>
      </c>
      <c r="Q110" s="5">
        <v>2.9580000000000002</v>
      </c>
      <c r="R110" s="5">
        <v>15</v>
      </c>
      <c r="S110" s="6">
        <v>40106</v>
      </c>
    </row>
    <row r="111" spans="1:19" x14ac:dyDescent="0.3">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113.8</v>
      </c>
      <c r="O111" s="5">
        <v>74.400000000000006</v>
      </c>
      <c r="P111" s="5">
        <v>205.4</v>
      </c>
      <c r="Q111" s="5">
        <v>3.9670000000000001</v>
      </c>
      <c r="R111" s="5">
        <v>18.5</v>
      </c>
      <c r="S111" s="6">
        <v>40592</v>
      </c>
    </row>
    <row r="112" spans="1:19" x14ac:dyDescent="0.3">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107</v>
      </c>
      <c r="O112" s="5">
        <v>67.8</v>
      </c>
      <c r="P112" s="5">
        <v>181.2</v>
      </c>
      <c r="Q112" s="5">
        <v>4.0679999999999996</v>
      </c>
      <c r="R112" s="5">
        <v>17.5</v>
      </c>
      <c r="S112" s="6">
        <v>40807</v>
      </c>
    </row>
    <row r="113" spans="1:19" x14ac:dyDescent="0.3">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120</v>
      </c>
      <c r="O113" s="5">
        <v>72.2</v>
      </c>
      <c r="P113" s="5">
        <v>201.4</v>
      </c>
      <c r="Q113" s="5">
        <v>3.948</v>
      </c>
      <c r="R113" s="5">
        <v>25</v>
      </c>
      <c r="S113" s="6">
        <v>40719</v>
      </c>
    </row>
    <row r="114" spans="1:19" x14ac:dyDescent="0.3">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105</v>
      </c>
      <c r="O114" s="5">
        <v>74.400000000000006</v>
      </c>
      <c r="P114" s="5">
        <v>174.4</v>
      </c>
      <c r="Q114" s="5">
        <v>2.5590000000000002</v>
      </c>
      <c r="R114" s="5">
        <v>12.5</v>
      </c>
      <c r="S114" s="6">
        <v>40659</v>
      </c>
    </row>
    <row r="115" spans="1:19" x14ac:dyDescent="0.3">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108</v>
      </c>
      <c r="O115" s="5">
        <v>71</v>
      </c>
      <c r="P115" s="5">
        <v>186.3</v>
      </c>
      <c r="Q115" s="5">
        <v>2.9420000000000002</v>
      </c>
      <c r="R115" s="5">
        <v>16</v>
      </c>
      <c r="S115" s="6">
        <v>40861</v>
      </c>
    </row>
    <row r="116" spans="1:19" x14ac:dyDescent="0.3">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113.3</v>
      </c>
      <c r="O116" s="5">
        <v>76.8</v>
      </c>
      <c r="P116" s="5">
        <v>186.3</v>
      </c>
      <c r="Q116" s="5">
        <v>3.528</v>
      </c>
      <c r="R116" s="5">
        <v>20</v>
      </c>
      <c r="S116" s="6">
        <v>40657</v>
      </c>
    </row>
    <row r="117" spans="1:19" x14ac:dyDescent="0.3">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113.3</v>
      </c>
      <c r="O117" s="5">
        <v>76.3</v>
      </c>
      <c r="P117" s="5">
        <v>165.4</v>
      </c>
      <c r="Q117" s="5">
        <v>2.85</v>
      </c>
      <c r="R117" s="5">
        <v>12</v>
      </c>
      <c r="S117" s="6">
        <v>41087</v>
      </c>
    </row>
    <row r="118" spans="1:19" x14ac:dyDescent="0.3">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104.1</v>
      </c>
      <c r="O118" s="5">
        <v>68.400000000000006</v>
      </c>
      <c r="P118" s="5">
        <v>181.9</v>
      </c>
      <c r="Q118" s="5">
        <v>2.9060000000000001</v>
      </c>
      <c r="R118" s="5">
        <v>15</v>
      </c>
      <c r="S118" s="6">
        <v>40933</v>
      </c>
    </row>
    <row r="119" spans="1:19" x14ac:dyDescent="0.3">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107</v>
      </c>
      <c r="O119" s="5">
        <v>70.400000000000006</v>
      </c>
      <c r="P119" s="5">
        <v>186.3</v>
      </c>
      <c r="Q119" s="5">
        <v>3.0910000000000002</v>
      </c>
      <c r="R119" s="5">
        <v>15.2</v>
      </c>
      <c r="S119" s="6">
        <v>41239</v>
      </c>
    </row>
    <row r="120" spans="1:19" x14ac:dyDescent="0.3">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101.1</v>
      </c>
      <c r="O120" s="5">
        <v>74.5</v>
      </c>
      <c r="P120" s="5">
        <v>193.4</v>
      </c>
      <c r="Q120" s="5">
        <v>3.492</v>
      </c>
      <c r="R120" s="5">
        <v>16.8</v>
      </c>
      <c r="S120" s="6">
        <v>41076</v>
      </c>
    </row>
    <row r="121" spans="1:19" x14ac:dyDescent="0.3">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110.5</v>
      </c>
      <c r="O121" s="5">
        <v>72.7</v>
      </c>
      <c r="P121" s="5">
        <v>196.5</v>
      </c>
      <c r="Q121" s="5">
        <v>3.3959999999999999</v>
      </c>
      <c r="R121" s="5">
        <v>18</v>
      </c>
      <c r="S121" s="6">
        <v>41197</v>
      </c>
    </row>
    <row r="122" spans="1:19" x14ac:dyDescent="0.3">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112.2</v>
      </c>
      <c r="O122" s="5">
        <v>72.599999999999994</v>
      </c>
      <c r="P122" s="5">
        <v>202.5</v>
      </c>
      <c r="Q122" s="5">
        <v>3.59</v>
      </c>
      <c r="R122" s="5">
        <v>17.5</v>
      </c>
      <c r="S122" s="6">
        <v>40681</v>
      </c>
    </row>
    <row r="123" spans="1:19" x14ac:dyDescent="0.3">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120</v>
      </c>
      <c r="O123" s="5">
        <v>72.7</v>
      </c>
      <c r="P123" s="5">
        <v>201.3</v>
      </c>
      <c r="Q123" s="5">
        <v>3.9420000000000002</v>
      </c>
      <c r="R123" s="5">
        <v>25</v>
      </c>
      <c r="S123" s="6">
        <v>41112</v>
      </c>
    </row>
    <row r="124" spans="1:19" x14ac:dyDescent="0.3">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95.2</v>
      </c>
      <c r="O124" s="5">
        <v>70.099999999999994</v>
      </c>
      <c r="P124" s="5">
        <v>171</v>
      </c>
      <c r="Q124" s="5">
        <v>2.778</v>
      </c>
      <c r="R124" s="5">
        <v>17</v>
      </c>
      <c r="S124" s="6">
        <v>40958</v>
      </c>
    </row>
    <row r="125" spans="1:19" x14ac:dyDescent="0.3">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92.6</v>
      </c>
      <c r="O125" s="5">
        <v>69.5</v>
      </c>
      <c r="P125" s="5">
        <v>174.5</v>
      </c>
      <c r="Q125" s="5">
        <v>3.032</v>
      </c>
      <c r="R125" s="5">
        <v>17</v>
      </c>
      <c r="S125" s="6">
        <v>41264</v>
      </c>
    </row>
    <row r="126" spans="1:19" x14ac:dyDescent="0.3">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92.6</v>
      </c>
      <c r="O126" s="5">
        <v>69.5</v>
      </c>
      <c r="P126" s="5">
        <v>174.5</v>
      </c>
      <c r="Q126" s="5">
        <v>3.0750000000000002</v>
      </c>
      <c r="R126" s="5">
        <v>17</v>
      </c>
      <c r="S126" s="6">
        <v>40735</v>
      </c>
    </row>
    <row r="127" spans="1:19" x14ac:dyDescent="0.3">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106.4</v>
      </c>
      <c r="O127" s="5">
        <v>70.599999999999994</v>
      </c>
      <c r="P127" s="5">
        <v>189.2</v>
      </c>
      <c r="Q127" s="5">
        <v>3.28</v>
      </c>
      <c r="R127" s="5">
        <v>18.5</v>
      </c>
      <c r="S127" s="6">
        <v>41222</v>
      </c>
    </row>
    <row r="128" spans="1:19" x14ac:dyDescent="0.3">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102.6</v>
      </c>
      <c r="O128" s="5">
        <v>67.400000000000006</v>
      </c>
      <c r="P128" s="5">
        <v>182.2</v>
      </c>
      <c r="Q128" s="5">
        <v>2.99</v>
      </c>
      <c r="R128" s="5">
        <v>16.899999999999999</v>
      </c>
      <c r="S128" s="6">
        <v>40706</v>
      </c>
    </row>
    <row r="129" spans="1:19" x14ac:dyDescent="0.3">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102.4</v>
      </c>
      <c r="O129" s="5">
        <v>66.400000000000006</v>
      </c>
      <c r="P129" s="5">
        <v>176.9</v>
      </c>
      <c r="Q129" s="5">
        <v>2.3319999999999999</v>
      </c>
      <c r="R129" s="5">
        <v>12.1</v>
      </c>
      <c r="S129" s="6">
        <v>41137</v>
      </c>
    </row>
    <row r="130" spans="1:19" x14ac:dyDescent="0.3">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102.4</v>
      </c>
      <c r="O130" s="5">
        <v>66.400000000000006</v>
      </c>
      <c r="P130" s="5">
        <v>180</v>
      </c>
      <c r="Q130" s="5">
        <v>2.367</v>
      </c>
      <c r="R130" s="5">
        <v>12.1</v>
      </c>
      <c r="S130" s="6">
        <v>40618</v>
      </c>
    </row>
    <row r="131" spans="1:19" x14ac:dyDescent="0.3">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102.4</v>
      </c>
      <c r="O131" s="5">
        <v>66.400000000000006</v>
      </c>
      <c r="P131" s="5">
        <v>176.9</v>
      </c>
      <c r="Q131" s="5">
        <v>2.452</v>
      </c>
      <c r="R131" s="5">
        <v>12.1</v>
      </c>
      <c r="S131" s="6">
        <v>40558</v>
      </c>
    </row>
    <row r="132" spans="1:19" x14ac:dyDescent="0.3">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106.5</v>
      </c>
      <c r="O132" s="5">
        <v>69</v>
      </c>
      <c r="P132" s="5">
        <v>190.4</v>
      </c>
      <c r="Q132" s="5">
        <v>3.0750000000000002</v>
      </c>
      <c r="R132" s="5">
        <v>13.1</v>
      </c>
      <c r="S132" s="6">
        <v>40760</v>
      </c>
    </row>
    <row r="133" spans="1:19" x14ac:dyDescent="0.3">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106.5</v>
      </c>
      <c r="O133" s="5">
        <v>69</v>
      </c>
      <c r="P133" s="5">
        <v>190.4</v>
      </c>
      <c r="Q133" s="5">
        <v>2.91</v>
      </c>
      <c r="R133" s="5">
        <v>13.1</v>
      </c>
      <c r="S133" s="6">
        <v>41247</v>
      </c>
    </row>
    <row r="134" spans="1:19" x14ac:dyDescent="0.3">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103.5</v>
      </c>
      <c r="O134" s="5">
        <v>67.5</v>
      </c>
      <c r="P134" s="5">
        <v>185.8</v>
      </c>
      <c r="Q134" s="5">
        <v>3.415</v>
      </c>
      <c r="R134" s="5">
        <v>16.899999999999999</v>
      </c>
      <c r="S134" s="6">
        <v>40731</v>
      </c>
    </row>
    <row r="135" spans="1:19" x14ac:dyDescent="0.3">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99.4</v>
      </c>
      <c r="O135" s="5">
        <v>68.3</v>
      </c>
      <c r="P135" s="5">
        <v>175.2</v>
      </c>
      <c r="Q135" s="5">
        <v>3.125</v>
      </c>
      <c r="R135" s="5">
        <v>15.9</v>
      </c>
      <c r="S135" s="6">
        <v>41162</v>
      </c>
    </row>
    <row r="136" spans="1:19" x14ac:dyDescent="0.3">
      <c r="A136" s="3" t="s">
        <v>181</v>
      </c>
      <c r="B136" s="4" t="s">
        <v>182</v>
      </c>
      <c r="C136" s="10">
        <v>142535</v>
      </c>
      <c r="D136" s="11">
        <v>13108</v>
      </c>
      <c r="E136" s="11">
        <v>10025</v>
      </c>
      <c r="F136" s="12">
        <f t="shared" si="4"/>
        <v>0.76480012206286241</v>
      </c>
      <c r="G136" s="12" t="str">
        <f t="shared" si="5"/>
        <v>GOOD</v>
      </c>
      <c r="H136" s="5">
        <v>1.8</v>
      </c>
      <c r="I136" s="5">
        <v>120</v>
      </c>
      <c r="J136" s="5" t="str" cm="1">
        <f t="array" ref="J136">_xlfn.IFS(I136&gt;299,"High HP",I136&gt;99,"Medium HP",I136&lt;100,"Low HP")</f>
        <v>Medium HP</v>
      </c>
      <c r="K136" s="5" t="s">
        <v>21</v>
      </c>
      <c r="L136" s="5">
        <v>33</v>
      </c>
      <c r="M136" s="5">
        <v>47.96897242</v>
      </c>
      <c r="N136" s="5">
        <v>97</v>
      </c>
      <c r="O136" s="5">
        <v>66.7</v>
      </c>
      <c r="P136" s="5">
        <v>174</v>
      </c>
      <c r="Q136" s="5">
        <v>2.42</v>
      </c>
      <c r="R136" s="5">
        <v>13.2</v>
      </c>
      <c r="S136" s="6">
        <v>40644</v>
      </c>
    </row>
    <row r="137" spans="1:19" x14ac:dyDescent="0.3">
      <c r="A137" s="3" t="s">
        <v>181</v>
      </c>
      <c r="B137" s="4" t="s">
        <v>183</v>
      </c>
      <c r="C137" s="10">
        <v>247994</v>
      </c>
      <c r="D137" s="11">
        <v>17518</v>
      </c>
      <c r="E137" s="11">
        <v>13245</v>
      </c>
      <c r="F137" s="12">
        <f t="shared" si="4"/>
        <v>0.75607946112569924</v>
      </c>
      <c r="G137" s="12" t="str">
        <f t="shared" si="5"/>
        <v>GOOD</v>
      </c>
      <c r="H137" s="5">
        <v>2.2000000000000002</v>
      </c>
      <c r="I137" s="5">
        <v>133</v>
      </c>
      <c r="J137" s="5" t="str" cm="1">
        <f t="array" ref="J137">_xlfn.IFS(I137&gt;299,"High HP",I137&gt;99,"Medium HP",I137&lt;100,"Low HP")</f>
        <v>Medium HP</v>
      </c>
      <c r="K137" s="5" t="s">
        <v>21</v>
      </c>
      <c r="L137" s="5">
        <v>27</v>
      </c>
      <c r="M137" s="5">
        <v>54.372419649999998</v>
      </c>
      <c r="N137" s="5">
        <v>105.2</v>
      </c>
      <c r="O137" s="5">
        <v>70.099999999999994</v>
      </c>
      <c r="P137" s="5">
        <v>188.5</v>
      </c>
      <c r="Q137" s="5">
        <v>2.9980000000000002</v>
      </c>
      <c r="R137" s="5">
        <v>18.5</v>
      </c>
      <c r="S137" s="6">
        <v>40584</v>
      </c>
    </row>
    <row r="138" spans="1:19" x14ac:dyDescent="0.3">
      <c r="A138" s="3" t="s">
        <v>181</v>
      </c>
      <c r="B138" s="4" t="s">
        <v>184</v>
      </c>
      <c r="C138" s="10">
        <v>63849</v>
      </c>
      <c r="D138" s="11">
        <v>25545</v>
      </c>
      <c r="E138" s="11">
        <v>18140</v>
      </c>
      <c r="F138" s="12">
        <f t="shared" si="4"/>
        <v>0.71011939714229788</v>
      </c>
      <c r="G138" s="12" t="str">
        <f t="shared" si="5"/>
        <v>GOOD</v>
      </c>
      <c r="H138" s="5">
        <v>3</v>
      </c>
      <c r="I138" s="5">
        <v>210</v>
      </c>
      <c r="J138" s="5" t="str" cm="1">
        <f t="array" ref="J138">_xlfn.IFS(I138&gt;299,"High HP",I138&gt;99,"Medium HP",I138&lt;100,"Low HP")</f>
        <v>Medium HP</v>
      </c>
      <c r="K138" s="5" t="s">
        <v>21</v>
      </c>
      <c r="L138" s="5">
        <v>26</v>
      </c>
      <c r="M138" s="5">
        <v>84.911898260000001</v>
      </c>
      <c r="N138" s="5">
        <v>107.1</v>
      </c>
      <c r="O138" s="5">
        <v>71.7</v>
      </c>
      <c r="P138" s="5">
        <v>191.9</v>
      </c>
      <c r="Q138" s="5">
        <v>3.4169999999999998</v>
      </c>
      <c r="R138" s="5">
        <v>18.5</v>
      </c>
      <c r="S138" s="6">
        <v>40786</v>
      </c>
    </row>
    <row r="139" spans="1:19" x14ac:dyDescent="0.3">
      <c r="A139" s="3" t="s">
        <v>181</v>
      </c>
      <c r="B139" s="4" t="s">
        <v>185</v>
      </c>
      <c r="C139" s="10">
        <v>33269</v>
      </c>
      <c r="D139" s="11">
        <v>16875</v>
      </c>
      <c r="E139" s="11">
        <v>15445</v>
      </c>
      <c r="F139" s="12">
        <f t="shared" si="4"/>
        <v>0.91525925925925922</v>
      </c>
      <c r="G139" s="12" t="str">
        <f t="shared" si="5"/>
        <v>GOOD</v>
      </c>
      <c r="H139" s="5">
        <v>1.8</v>
      </c>
      <c r="I139" s="5">
        <v>140</v>
      </c>
      <c r="J139" s="5" t="str" cm="1">
        <f t="array" ref="J139">_xlfn.IFS(I139&gt;299,"High HP",I139&gt;99,"Medium HP",I139&lt;100,"Low HP")</f>
        <v>Medium HP</v>
      </c>
      <c r="K139" s="5" t="s">
        <v>21</v>
      </c>
      <c r="L139" s="5">
        <v>31</v>
      </c>
      <c r="M139" s="5">
        <v>56.496030339999997</v>
      </c>
      <c r="N139" s="5">
        <v>102.4</v>
      </c>
      <c r="O139" s="5">
        <v>68.3</v>
      </c>
      <c r="P139" s="5">
        <v>170.5</v>
      </c>
      <c r="Q139" s="5">
        <v>2.4249999999999998</v>
      </c>
      <c r="R139" s="5">
        <v>14.5</v>
      </c>
      <c r="S139" s="6">
        <v>41272</v>
      </c>
    </row>
    <row r="140" spans="1:19" x14ac:dyDescent="0.3">
      <c r="A140" s="3" t="s">
        <v>181</v>
      </c>
      <c r="B140" s="4" t="s">
        <v>186</v>
      </c>
      <c r="C140" s="10">
        <v>84087</v>
      </c>
      <c r="D140" s="11">
        <v>11528</v>
      </c>
      <c r="E140" s="11">
        <v>9575</v>
      </c>
      <c r="F140" s="12">
        <f t="shared" si="4"/>
        <v>0.83058639833448988</v>
      </c>
      <c r="G140" s="12" t="str">
        <f t="shared" si="5"/>
        <v>GOOD</v>
      </c>
      <c r="H140" s="5">
        <v>2.4</v>
      </c>
      <c r="I140" s="5">
        <v>142</v>
      </c>
      <c r="J140" s="5" t="str" cm="1">
        <f t="array" ref="J140">_xlfn.IFS(I140&gt;299,"High HP",I140&gt;99,"Medium HP",I140&lt;100,"Low HP")</f>
        <v>Medium HP</v>
      </c>
      <c r="K140" s="5" t="s">
        <v>43</v>
      </c>
      <c r="L140" s="5">
        <v>23</v>
      </c>
      <c r="M140" s="5">
        <v>55.297116580000001</v>
      </c>
      <c r="N140" s="5">
        <v>103.3</v>
      </c>
      <c r="O140" s="5">
        <v>66.5</v>
      </c>
      <c r="P140" s="5">
        <v>178.7</v>
      </c>
      <c r="Q140" s="5">
        <v>2.58</v>
      </c>
      <c r="R140" s="5">
        <v>15.1</v>
      </c>
      <c r="S140" s="6">
        <v>40756</v>
      </c>
    </row>
    <row r="141" spans="1:19" x14ac:dyDescent="0.3">
      <c r="A141" s="3" t="s">
        <v>181</v>
      </c>
      <c r="B141" s="4" t="s">
        <v>187</v>
      </c>
      <c r="C141" s="10">
        <v>65119</v>
      </c>
      <c r="D141" s="11">
        <v>22368</v>
      </c>
      <c r="E141" s="11">
        <v>18689</v>
      </c>
      <c r="F141" s="12">
        <f t="shared" si="4"/>
        <v>0.83552396280400576</v>
      </c>
      <c r="G141" s="12" t="str">
        <f t="shared" si="5"/>
        <v>GOOD</v>
      </c>
      <c r="H141" s="5">
        <v>3</v>
      </c>
      <c r="I141" s="5">
        <v>194</v>
      </c>
      <c r="J141" s="5" t="str" cm="1">
        <f t="array" ref="J141">_xlfn.IFS(I141&gt;299,"High HP",I141&gt;99,"Medium HP",I141&lt;100,"Low HP")</f>
        <v>Medium HP</v>
      </c>
      <c r="K141" s="5" t="s">
        <v>43</v>
      </c>
      <c r="L141" s="5">
        <v>22</v>
      </c>
      <c r="M141" s="5">
        <v>78.027219470000006</v>
      </c>
      <c r="N141" s="5">
        <v>114.2</v>
      </c>
      <c r="O141" s="5">
        <v>73.400000000000006</v>
      </c>
      <c r="P141" s="5">
        <v>193.5</v>
      </c>
      <c r="Q141" s="5">
        <v>3.7589999999999999</v>
      </c>
      <c r="R141" s="5">
        <v>20.9</v>
      </c>
      <c r="S141" s="6">
        <v>41187</v>
      </c>
    </row>
    <row r="142" spans="1:19" x14ac:dyDescent="0.3">
      <c r="A142" s="3" t="s">
        <v>181</v>
      </c>
      <c r="B142" s="4" t="s">
        <v>188</v>
      </c>
      <c r="C142" s="10">
        <v>25106</v>
      </c>
      <c r="D142" s="11">
        <v>16888</v>
      </c>
      <c r="E142" s="11">
        <v>13325</v>
      </c>
      <c r="F142" s="12">
        <f t="shared" si="4"/>
        <v>0.78902179062055899</v>
      </c>
      <c r="G142" s="12" t="str">
        <f t="shared" si="5"/>
        <v>GOOD</v>
      </c>
      <c r="H142" s="5">
        <v>2</v>
      </c>
      <c r="I142" s="5">
        <v>127</v>
      </c>
      <c r="J142" s="5" t="str" cm="1">
        <f t="array" ref="J142">_xlfn.IFS(I142&gt;299,"High HP",I142&gt;99,"Medium HP",I142&lt;100,"Low HP")</f>
        <v>Medium HP</v>
      </c>
      <c r="K142" s="5" t="s">
        <v>43</v>
      </c>
      <c r="L142" s="5">
        <v>27</v>
      </c>
      <c r="M142" s="5">
        <v>51.955108869999997</v>
      </c>
      <c r="N142" s="5">
        <v>94.9</v>
      </c>
      <c r="O142" s="5">
        <v>66.7</v>
      </c>
      <c r="P142" s="5">
        <v>163.80000000000001</v>
      </c>
      <c r="Q142" s="5">
        <v>2.6680000000000001</v>
      </c>
      <c r="R142" s="5">
        <v>15.3</v>
      </c>
      <c r="S142" s="6">
        <v>40669</v>
      </c>
    </row>
    <row r="143" spans="1:19" x14ac:dyDescent="0.3">
      <c r="A143" s="3" t="s">
        <v>181</v>
      </c>
      <c r="B143" s="4" t="s">
        <v>189</v>
      </c>
      <c r="C143" s="10">
        <v>68411</v>
      </c>
      <c r="D143" s="11">
        <v>22288</v>
      </c>
      <c r="E143" s="11">
        <v>19425</v>
      </c>
      <c r="F143" s="12">
        <f t="shared" si="4"/>
        <v>0.87154522613065322</v>
      </c>
      <c r="G143" s="12" t="str">
        <f t="shared" si="5"/>
        <v>GOOD</v>
      </c>
      <c r="H143" s="5">
        <v>2.7</v>
      </c>
      <c r="I143" s="5">
        <v>150</v>
      </c>
      <c r="J143" s="5" t="str" cm="1">
        <f t="array" ref="J143">_xlfn.IFS(I143&gt;299,"High HP",I143&gt;99,"Medium HP",I143&lt;100,"Low HP")</f>
        <v>Medium HP</v>
      </c>
      <c r="K143" s="5" t="s">
        <v>43</v>
      </c>
      <c r="L143" s="5">
        <v>23</v>
      </c>
      <c r="M143" s="5">
        <v>62.35557713</v>
      </c>
      <c r="N143" s="5">
        <v>105.3</v>
      </c>
      <c r="O143" s="5">
        <v>66.5</v>
      </c>
      <c r="P143" s="5">
        <v>183.3</v>
      </c>
      <c r="Q143" s="5">
        <v>3.44</v>
      </c>
      <c r="R143" s="5">
        <v>18.5</v>
      </c>
      <c r="S143" s="6">
        <v>40609</v>
      </c>
    </row>
    <row r="144" spans="1:19" x14ac:dyDescent="0.3">
      <c r="A144" s="3" t="s">
        <v>181</v>
      </c>
      <c r="B144" s="4" t="s">
        <v>190</v>
      </c>
      <c r="C144" s="10">
        <v>9835</v>
      </c>
      <c r="D144" s="11">
        <v>51728</v>
      </c>
      <c r="E144" s="11">
        <v>34080</v>
      </c>
      <c r="F144" s="12">
        <f t="shared" si="4"/>
        <v>0.65883080729972165</v>
      </c>
      <c r="G144" s="12" t="str">
        <f t="shared" si="5"/>
        <v>POOR</v>
      </c>
      <c r="H144" s="5">
        <v>4.7</v>
      </c>
      <c r="I144" s="5">
        <v>230</v>
      </c>
      <c r="J144" s="5" t="str" cm="1">
        <f t="array" ref="J144">_xlfn.IFS(I144&gt;299,"High HP",I144&gt;99,"Medium HP",I144&lt;100,"Low HP")</f>
        <v>Medium HP</v>
      </c>
      <c r="K144" s="5" t="s">
        <v>43</v>
      </c>
      <c r="L144" s="5">
        <v>15</v>
      </c>
      <c r="M144" s="5">
        <v>102.5289842</v>
      </c>
      <c r="N144" s="5">
        <v>112.2</v>
      </c>
      <c r="O144" s="5">
        <v>76.400000000000006</v>
      </c>
      <c r="P144" s="5">
        <v>192.5</v>
      </c>
      <c r="Q144" s="5">
        <v>5.1150000000000002</v>
      </c>
      <c r="R144" s="5">
        <v>25.4</v>
      </c>
      <c r="S144" s="6">
        <v>40811</v>
      </c>
    </row>
    <row r="145" spans="1:19" x14ac:dyDescent="0.3">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98.9</v>
      </c>
      <c r="O145" s="5">
        <v>68.3</v>
      </c>
      <c r="P145" s="5">
        <v>163.30000000000001</v>
      </c>
      <c r="Q145" s="5">
        <v>2.7669999999999999</v>
      </c>
      <c r="R145" s="5">
        <v>14.5</v>
      </c>
      <c r="S145" s="6">
        <v>40567</v>
      </c>
    </row>
    <row r="146" spans="1:19" x14ac:dyDescent="0.3">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98.9</v>
      </c>
      <c r="O146" s="5">
        <v>68.3</v>
      </c>
      <c r="P146" s="5">
        <v>172.3</v>
      </c>
      <c r="Q146" s="5">
        <v>2.8530000000000002</v>
      </c>
      <c r="R146" s="5">
        <v>14.5</v>
      </c>
      <c r="S146" s="6">
        <v>40782</v>
      </c>
    </row>
    <row r="147" spans="1:19" x14ac:dyDescent="0.3">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106.4</v>
      </c>
      <c r="O147" s="5">
        <v>68.5</v>
      </c>
      <c r="P147" s="5">
        <v>184.1</v>
      </c>
      <c r="Q147" s="5">
        <v>3.0430000000000001</v>
      </c>
      <c r="R147" s="5">
        <v>16.399999999999999</v>
      </c>
      <c r="S147" s="6">
        <v>41212</v>
      </c>
    </row>
    <row r="148" spans="1:19" x14ac:dyDescent="0.3">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97.4</v>
      </c>
      <c r="O148" s="5">
        <v>66.7</v>
      </c>
      <c r="P148" s="5">
        <v>160.4</v>
      </c>
      <c r="Q148" s="5">
        <v>3.0790000000000002</v>
      </c>
      <c r="R148" s="5">
        <v>13.7</v>
      </c>
      <c r="S148" s="6">
        <v>40694</v>
      </c>
    </row>
    <row r="149" spans="1:19" x14ac:dyDescent="0.3">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98.9</v>
      </c>
      <c r="O149" s="5">
        <v>68.3</v>
      </c>
      <c r="P149" s="5">
        <v>163.30000000000001</v>
      </c>
      <c r="Q149" s="5">
        <v>2.762</v>
      </c>
      <c r="R149" s="5">
        <v>14.6</v>
      </c>
      <c r="S149" s="6">
        <v>40634</v>
      </c>
    </row>
    <row r="150" spans="1:19" x14ac:dyDescent="0.3">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98.9</v>
      </c>
      <c r="O150" s="5">
        <v>67.900000000000006</v>
      </c>
      <c r="P150" s="5">
        <v>161.1</v>
      </c>
      <c r="Q150" s="5">
        <v>2.7690000000000001</v>
      </c>
      <c r="R150" s="5">
        <v>14.5</v>
      </c>
      <c r="S150" s="6">
        <v>40836</v>
      </c>
    </row>
    <row r="151" spans="1:19" x14ac:dyDescent="0.3">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100.5</v>
      </c>
      <c r="O151" s="5">
        <v>67.599999999999994</v>
      </c>
      <c r="P151" s="5">
        <v>176.6</v>
      </c>
      <c r="Q151" s="5">
        <v>2.9980000000000002</v>
      </c>
      <c r="R151" s="5">
        <v>15.8</v>
      </c>
      <c r="S151" s="6">
        <v>40592</v>
      </c>
    </row>
    <row r="152" spans="1:19" x14ac:dyDescent="0.3">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100.5</v>
      </c>
      <c r="O152" s="5">
        <v>67.599999999999994</v>
      </c>
      <c r="P152" s="5">
        <v>176.6</v>
      </c>
      <c r="Q152" s="5">
        <v>3.0419999999999998</v>
      </c>
      <c r="R152" s="5">
        <v>15.8</v>
      </c>
      <c r="S152" s="6">
        <v>40807</v>
      </c>
    </row>
    <row r="153" spans="1:19" x14ac:dyDescent="0.3">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104.9</v>
      </c>
      <c r="O153" s="5">
        <v>69.3</v>
      </c>
      <c r="P153" s="5">
        <v>185.9</v>
      </c>
      <c r="Q153" s="5">
        <v>3.2080000000000002</v>
      </c>
      <c r="R153" s="5">
        <v>17.899999999999999</v>
      </c>
      <c r="S153" s="6">
        <v>41237</v>
      </c>
    </row>
    <row r="154" spans="1:19" x14ac:dyDescent="0.3">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104.9</v>
      </c>
      <c r="O154" s="5">
        <v>69.3</v>
      </c>
      <c r="P154" s="5">
        <v>186.2</v>
      </c>
      <c r="Q154" s="5">
        <v>3.2589999999999999</v>
      </c>
      <c r="R154" s="5">
        <v>17.899999999999999</v>
      </c>
      <c r="S154" s="6">
        <v>40719</v>
      </c>
    </row>
    <row r="155" spans="1:19" x14ac:dyDescent="0.3">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104.9</v>
      </c>
      <c r="O155" s="5">
        <v>71.5</v>
      </c>
      <c r="P155" s="5">
        <v>185.7</v>
      </c>
      <c r="Q155" s="5">
        <v>3.601</v>
      </c>
      <c r="R155" s="5">
        <v>18.5</v>
      </c>
      <c r="S155" s="6">
        <v>40659</v>
      </c>
    </row>
    <row r="156" spans="1:19" x14ac:dyDescent="0.3">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109.9</v>
      </c>
      <c r="O156" s="5">
        <v>72.099999999999994</v>
      </c>
      <c r="P156" s="5">
        <v>189.8</v>
      </c>
      <c r="Q156" s="5">
        <v>3.6</v>
      </c>
      <c r="R156" s="5">
        <v>21.1</v>
      </c>
      <c r="S156" s="6">
        <v>40861</v>
      </c>
    </row>
  </sheetData>
  <conditionalFormatting sqref="G2:G156">
    <cfRule type="containsText" dxfId="23" priority="3" operator="containsText" text="POOR">
      <formula>NOT(ISERROR(SEARCH("POOR",G2)))</formula>
    </cfRule>
    <cfRule type="containsText" dxfId="22" priority="5" operator="containsText" text="GOOD">
      <formula>NOT(ISERROR(SEARCH("GOOD",G2)))</formula>
    </cfRule>
  </conditionalFormatting>
  <pageMargins left="0.7" right="0.7" top="0.75" bottom="0.75" header="0.3" footer="0.3"/>
  <pageSetup paperSize="9" orientation="portrait" horizontalDpi="4294967293" verticalDpi="4294967293"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D1CA60-5813-4297-83D8-6BD86D0F61FA}">
  <dimension ref="A3:C43"/>
  <sheetViews>
    <sheetView workbookViewId="0">
      <selection activeCell="C33" sqref="C33"/>
    </sheetView>
  </sheetViews>
  <sheetFormatPr defaultColWidth="8.77734375" defaultRowHeight="14.4" x14ac:dyDescent="0.3"/>
  <cols>
    <col min="1" max="1" width="13.109375" bestFit="1" customWidth="1"/>
    <col min="2" max="2" width="25.6640625" style="17" bestFit="1" customWidth="1"/>
    <col min="3" max="3" width="14.77734375" style="17" bestFit="1" customWidth="1"/>
    <col min="4" max="4" width="23.77734375" bestFit="1" customWidth="1"/>
    <col min="5" max="5" width="10" bestFit="1" customWidth="1"/>
    <col min="6" max="6" width="17" bestFit="1" customWidth="1"/>
    <col min="7" max="7" width="21.6640625" bestFit="1" customWidth="1"/>
    <col min="8" max="135" width="6" bestFit="1" customWidth="1"/>
    <col min="136" max="156" width="7" bestFit="1" customWidth="1"/>
    <col min="157" max="157" width="11.33203125" bestFit="1" customWidth="1"/>
  </cols>
  <sheetData>
    <row r="3" spans="1:3" x14ac:dyDescent="0.3">
      <c r="A3" s="15" t="s">
        <v>205</v>
      </c>
      <c r="B3" s="17" t="s">
        <v>206</v>
      </c>
      <c r="C3" s="17" t="s">
        <v>207</v>
      </c>
    </row>
    <row r="4" spans="1:3" x14ac:dyDescent="0.3">
      <c r="A4" s="16" t="s">
        <v>24</v>
      </c>
      <c r="B4" s="17">
        <v>28270</v>
      </c>
      <c r="C4" s="17">
        <v>39980</v>
      </c>
    </row>
    <row r="5" spans="1:3" x14ac:dyDescent="0.3">
      <c r="A5" s="16" t="s">
        <v>28</v>
      </c>
      <c r="B5" s="17">
        <v>29766.666666666668</v>
      </c>
      <c r="C5" s="17">
        <v>33096.666666666664</v>
      </c>
    </row>
    <row r="6" spans="1:3" x14ac:dyDescent="0.3">
      <c r="A6" s="16" t="s">
        <v>129</v>
      </c>
      <c r="B6" s="17">
        <v>39876.555555555555</v>
      </c>
      <c r="C6" s="17">
        <v>52916.666666666664</v>
      </c>
    </row>
    <row r="7" spans="1:3" x14ac:dyDescent="0.3">
      <c r="A7" s="16" t="s">
        <v>165</v>
      </c>
      <c r="B7" s="17">
        <v>56475</v>
      </c>
      <c r="C7" s="17">
        <v>62473.333333333336</v>
      </c>
    </row>
    <row r="8" spans="1:3" x14ac:dyDescent="0.3">
      <c r="A8" s="16" t="s">
        <v>191</v>
      </c>
      <c r="B8" s="17">
        <v>13951.833333333334</v>
      </c>
      <c r="C8" s="17">
        <v>17698.333333333332</v>
      </c>
    </row>
    <row r="9" spans="1:3" x14ac:dyDescent="0.3">
      <c r="A9" s="16" t="s">
        <v>208</v>
      </c>
      <c r="B9" s="17">
        <v>32755.625</v>
      </c>
      <c r="C9" s="17">
        <v>41212.083333333336</v>
      </c>
    </row>
    <row r="10" spans="1:3" x14ac:dyDescent="0.3">
      <c r="B10"/>
      <c r="C10"/>
    </row>
    <row r="11" spans="1:3" x14ac:dyDescent="0.3">
      <c r="B11"/>
      <c r="C11"/>
    </row>
    <row r="12" spans="1:3" x14ac:dyDescent="0.3">
      <c r="B12"/>
      <c r="C12"/>
    </row>
    <row r="13" spans="1:3" x14ac:dyDescent="0.3">
      <c r="B13"/>
      <c r="C13"/>
    </row>
    <row r="14" spans="1:3" x14ac:dyDescent="0.3">
      <c r="B14"/>
      <c r="C14"/>
    </row>
    <row r="15" spans="1:3" x14ac:dyDescent="0.3">
      <c r="B15"/>
      <c r="C15"/>
    </row>
    <row r="16" spans="1:3" x14ac:dyDescent="0.3">
      <c r="B16"/>
      <c r="C16"/>
    </row>
    <row r="17" spans="2:3" x14ac:dyDescent="0.3">
      <c r="B17"/>
      <c r="C17"/>
    </row>
    <row r="18" spans="2:3" x14ac:dyDescent="0.3">
      <c r="B18"/>
      <c r="C18"/>
    </row>
    <row r="19" spans="2:3" x14ac:dyDescent="0.3">
      <c r="B19"/>
      <c r="C19"/>
    </row>
    <row r="20" spans="2:3" x14ac:dyDescent="0.3">
      <c r="B20"/>
      <c r="C20"/>
    </row>
    <row r="21" spans="2:3" x14ac:dyDescent="0.3">
      <c r="B21"/>
      <c r="C21"/>
    </row>
    <row r="22" spans="2:3" x14ac:dyDescent="0.3">
      <c r="B22"/>
      <c r="C22"/>
    </row>
    <row r="23" spans="2:3" x14ac:dyDescent="0.3">
      <c r="B23"/>
      <c r="C23"/>
    </row>
    <row r="24" spans="2:3" x14ac:dyDescent="0.3">
      <c r="B24"/>
      <c r="C24"/>
    </row>
    <row r="25" spans="2:3" x14ac:dyDescent="0.3">
      <c r="B25"/>
      <c r="C25"/>
    </row>
    <row r="26" spans="2:3" x14ac:dyDescent="0.3">
      <c r="B26"/>
      <c r="C26"/>
    </row>
    <row r="27" spans="2:3" x14ac:dyDescent="0.3">
      <c r="B27"/>
      <c r="C27"/>
    </row>
    <row r="28" spans="2:3" x14ac:dyDescent="0.3">
      <c r="B28"/>
      <c r="C28"/>
    </row>
    <row r="29" spans="2:3" x14ac:dyDescent="0.3">
      <c r="B29"/>
      <c r="C29"/>
    </row>
    <row r="30" spans="2:3" x14ac:dyDescent="0.3">
      <c r="B30"/>
      <c r="C30"/>
    </row>
    <row r="31" spans="2:3" x14ac:dyDescent="0.3">
      <c r="B31"/>
      <c r="C31"/>
    </row>
    <row r="32" spans="2:3" x14ac:dyDescent="0.3">
      <c r="B32"/>
      <c r="C32"/>
    </row>
    <row r="33" spans="2:3" x14ac:dyDescent="0.3">
      <c r="B33"/>
      <c r="C33"/>
    </row>
    <row r="34" spans="2:3" x14ac:dyDescent="0.3">
      <c r="B34"/>
      <c r="C34"/>
    </row>
    <row r="35" spans="2:3" x14ac:dyDescent="0.3">
      <c r="B35"/>
      <c r="C35"/>
    </row>
    <row r="36" spans="2:3" x14ac:dyDescent="0.3">
      <c r="B36"/>
      <c r="C36"/>
    </row>
    <row r="37" spans="2:3" x14ac:dyDescent="0.3">
      <c r="B37"/>
      <c r="C37"/>
    </row>
    <row r="38" spans="2:3" x14ac:dyDescent="0.3">
      <c r="B38"/>
      <c r="C38"/>
    </row>
    <row r="39" spans="2:3" x14ac:dyDescent="0.3">
      <c r="B39"/>
      <c r="C39"/>
    </row>
    <row r="40" spans="2:3" x14ac:dyDescent="0.3">
      <c r="B40"/>
      <c r="C40"/>
    </row>
    <row r="41" spans="2:3" x14ac:dyDescent="0.3">
      <c r="B41"/>
      <c r="C41"/>
    </row>
    <row r="42" spans="2:3" x14ac:dyDescent="0.3">
      <c r="B42"/>
      <c r="C42"/>
    </row>
    <row r="43" spans="2:3" x14ac:dyDescent="0.3">
      <c r="B43"/>
      <c r="C43"/>
    </row>
  </sheetData>
  <pageMargins left="0.7" right="0.7" top="0.75" bottom="0.75" header="0.3" footer="0.3"/>
  <pageSetup orientation="portrait" horizontalDpi="4294967293" verticalDpi="4294967293"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D2A4CF-D4C2-4180-843B-EB6D192BA093}">
  <dimension ref="A1:Z181"/>
  <sheetViews>
    <sheetView topLeftCell="B1" zoomScaleNormal="100" workbookViewId="0">
      <selection activeCell="F163" sqref="F163"/>
    </sheetView>
  </sheetViews>
  <sheetFormatPr defaultColWidth="9.109375" defaultRowHeight="14.4" x14ac:dyDescent="0.3"/>
  <cols>
    <col min="1" max="1" width="15.33203125" customWidth="1"/>
    <col min="2" max="2" width="15.44140625" bestFit="1" customWidth="1"/>
    <col min="3" max="3" width="20.44140625" bestFit="1" customWidth="1"/>
    <col min="4" max="4" width="12.6640625" style="9" customWidth="1"/>
    <col min="5" max="5" width="19.44140625" bestFit="1" customWidth="1"/>
    <col min="6" max="6" width="14" customWidth="1"/>
    <col min="7" max="7" width="17.44140625" customWidth="1"/>
    <col min="8" max="8" width="13.109375" customWidth="1"/>
    <col min="9" max="9" width="14" customWidth="1"/>
    <col min="10" max="10" width="11.77734375" customWidth="1"/>
    <col min="11" max="11" width="14.77734375" customWidth="1"/>
    <col min="12" max="12" width="14.6640625" customWidth="1"/>
    <col min="13" max="13" width="17.77734375" customWidth="1"/>
    <col min="14" max="14" width="13.109375" hidden="1" customWidth="1"/>
    <col min="15" max="15" width="11" hidden="1" customWidth="1"/>
    <col min="16" max="16" width="6.44140625" hidden="1" customWidth="1"/>
    <col min="17" max="17" width="7" hidden="1" customWidth="1"/>
    <col min="18" max="18" width="12.33203125" hidden="1" customWidth="1"/>
    <col min="19" max="19" width="13.44140625" hidden="1" customWidth="1"/>
    <col min="23" max="23" width="11.33203125" bestFit="1" customWidth="1"/>
    <col min="24" max="24" width="7.44140625" bestFit="1" customWidth="1"/>
    <col min="25" max="25" width="11.44140625" bestFit="1" customWidth="1"/>
    <col min="26" max="26" width="7.77734375" bestFit="1" customWidth="1"/>
    <col min="27" max="27" width="16.44140625" bestFit="1" customWidth="1"/>
  </cols>
  <sheetData>
    <row r="1" spans="1:23" s="1" customFormat="1" x14ac:dyDescent="0.3">
      <c r="A1" s="2" t="s">
        <v>0</v>
      </c>
      <c r="B1" s="2" t="s">
        <v>1</v>
      </c>
      <c r="C1" s="2" t="s">
        <v>2</v>
      </c>
      <c r="D1" s="8" t="s">
        <v>3</v>
      </c>
      <c r="E1" s="2" t="s">
        <v>4</v>
      </c>
      <c r="F1" s="2" t="s">
        <v>5</v>
      </c>
      <c r="G1" s="2" t="s">
        <v>6</v>
      </c>
      <c r="H1" s="2" t="s">
        <v>7</v>
      </c>
      <c r="I1" s="2" t="s">
        <v>8</v>
      </c>
      <c r="J1" s="2" t="s">
        <v>9</v>
      </c>
      <c r="K1" s="2" t="s">
        <v>10</v>
      </c>
      <c r="L1" s="2" t="s">
        <v>11</v>
      </c>
      <c r="M1" s="2" t="s">
        <v>12</v>
      </c>
      <c r="N1" s="2" t="s">
        <v>17</v>
      </c>
      <c r="O1" s="2" t="s">
        <v>13</v>
      </c>
      <c r="P1" s="2" t="s">
        <v>14</v>
      </c>
      <c r="Q1" s="2" t="s">
        <v>15</v>
      </c>
      <c r="R1" s="2" t="s">
        <v>16</v>
      </c>
      <c r="S1" s="2" t="s">
        <v>18</v>
      </c>
    </row>
    <row r="2" spans="1:23" hidden="1" x14ac:dyDescent="0.3">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13.2</v>
      </c>
      <c r="O2" s="5">
        <v>101.2</v>
      </c>
      <c r="P2" s="5">
        <v>67.3</v>
      </c>
      <c r="Q2" s="5">
        <v>172.4</v>
      </c>
      <c r="R2" s="5">
        <v>2.6389999999999998</v>
      </c>
      <c r="S2" s="6">
        <v>40941</v>
      </c>
    </row>
    <row r="3" spans="1:23" hidden="1" x14ac:dyDescent="0.3">
      <c r="A3" s="3" t="s">
        <v>19</v>
      </c>
      <c r="B3" s="4" t="s">
        <v>22</v>
      </c>
      <c r="C3" s="10">
        <v>39384</v>
      </c>
      <c r="D3" s="11">
        <v>28400</v>
      </c>
      <c r="E3" s="11">
        <v>19875</v>
      </c>
      <c r="F3" s="12">
        <f t="shared" si="0"/>
        <v>0.69982394366197187</v>
      </c>
      <c r="G3" s="12" t="str">
        <f t="shared" ref="G3:G66" si="1">IF(F3&gt;69%, "GOOD", "POOR")</f>
        <v>GOOD</v>
      </c>
      <c r="H3" s="5">
        <v>3.2</v>
      </c>
      <c r="I3" s="5">
        <v>225</v>
      </c>
      <c r="J3" s="5" t="str" cm="1">
        <f t="array" ref="J3">_xlfn.IFS(I3&gt;299,"High HP",I3&gt;99,"Medium HP",I3&lt;100,"Low HP")</f>
        <v>Medium HP</v>
      </c>
      <c r="K3" s="5" t="s">
        <v>21</v>
      </c>
      <c r="L3" s="5">
        <v>25</v>
      </c>
      <c r="M3" s="5">
        <v>91.370777660000002</v>
      </c>
      <c r="N3" s="5">
        <v>17.2</v>
      </c>
      <c r="O3" s="5">
        <v>108.1</v>
      </c>
      <c r="P3" s="5">
        <v>70.3</v>
      </c>
      <c r="Q3" s="5">
        <v>192.9</v>
      </c>
      <c r="R3" s="5">
        <v>3.5169999999999999</v>
      </c>
      <c r="S3" s="6">
        <v>40697</v>
      </c>
    </row>
    <row r="4" spans="1:23" hidden="1" x14ac:dyDescent="0.3">
      <c r="A4" s="3" t="s">
        <v>19</v>
      </c>
      <c r="B4" s="4" t="s">
        <v>23</v>
      </c>
      <c r="C4" s="10">
        <v>8588</v>
      </c>
      <c r="D4" s="11">
        <v>42000</v>
      </c>
      <c r="E4" s="11">
        <v>29725</v>
      </c>
      <c r="F4" s="12">
        <f t="shared" si="0"/>
        <v>0.70773809523809528</v>
      </c>
      <c r="G4" s="12" t="str">
        <f t="shared" si="1"/>
        <v>GOOD</v>
      </c>
      <c r="H4" s="5">
        <v>3.5</v>
      </c>
      <c r="I4" s="5">
        <v>210</v>
      </c>
      <c r="J4" s="5" t="str" cm="1">
        <f t="array" ref="J4">_xlfn.IFS(I4&gt;299,"High HP",I4&gt;99,"Medium HP",I4&lt;100,"Low HP")</f>
        <v>Medium HP</v>
      </c>
      <c r="K4" s="5" t="s">
        <v>21</v>
      </c>
      <c r="L4" s="5">
        <v>22</v>
      </c>
      <c r="M4" s="5">
        <v>91.389779329999996</v>
      </c>
      <c r="N4" s="5">
        <v>18</v>
      </c>
      <c r="O4" s="5">
        <v>114.6</v>
      </c>
      <c r="P4" s="5">
        <v>71.400000000000006</v>
      </c>
      <c r="Q4" s="5">
        <v>196.6</v>
      </c>
      <c r="R4" s="5">
        <v>3.85</v>
      </c>
      <c r="S4" s="6">
        <v>40612</v>
      </c>
    </row>
    <row r="5" spans="1:23" hidden="1" x14ac:dyDescent="0.3">
      <c r="A5" s="3" t="s">
        <v>24</v>
      </c>
      <c r="B5" s="4" t="s">
        <v>25</v>
      </c>
      <c r="C5" s="10">
        <v>20397</v>
      </c>
      <c r="D5" s="11">
        <v>23990</v>
      </c>
      <c r="E5" s="11">
        <v>22255</v>
      </c>
      <c r="F5" s="12">
        <f t="shared" si="0"/>
        <v>0.92767819924968742</v>
      </c>
      <c r="G5" s="12" t="str">
        <f t="shared" si="1"/>
        <v>GOOD</v>
      </c>
      <c r="H5" s="5">
        <v>1.8</v>
      </c>
      <c r="I5" s="5">
        <v>150</v>
      </c>
      <c r="J5" s="5" t="str" cm="1">
        <f t="array" ref="J5">_xlfn.IFS(I5&gt;299,"High HP",I5&gt;99,"Medium HP",I5&lt;100,"Low HP")</f>
        <v>Medium HP</v>
      </c>
      <c r="K5" s="5" t="s">
        <v>21</v>
      </c>
      <c r="L5" s="5">
        <v>27</v>
      </c>
      <c r="M5" s="5">
        <v>62.777639200000003</v>
      </c>
      <c r="N5" s="5">
        <v>16.399999999999999</v>
      </c>
      <c r="O5" s="5">
        <v>102.6</v>
      </c>
      <c r="P5" s="5">
        <v>68.2</v>
      </c>
      <c r="Q5" s="5">
        <v>178</v>
      </c>
      <c r="R5" s="5">
        <v>2.9980000000000002</v>
      </c>
      <c r="S5" s="6">
        <v>40824</v>
      </c>
      <c r="U5" s="1"/>
      <c r="W5" s="13"/>
    </row>
    <row r="6" spans="1:23" hidden="1" x14ac:dyDescent="0.3">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18.5</v>
      </c>
      <c r="O6" s="5">
        <v>108.7</v>
      </c>
      <c r="P6" s="5">
        <v>76.099999999999994</v>
      </c>
      <c r="Q6" s="5">
        <v>192</v>
      </c>
      <c r="R6" s="5">
        <v>3.5609999999999999</v>
      </c>
      <c r="S6" s="6">
        <v>40764</v>
      </c>
      <c r="W6" s="13"/>
    </row>
    <row r="7" spans="1:23" hidden="1" x14ac:dyDescent="0.3">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23.7</v>
      </c>
      <c r="O7" s="5">
        <v>113</v>
      </c>
      <c r="P7" s="5">
        <v>74</v>
      </c>
      <c r="Q7" s="5">
        <v>198.2</v>
      </c>
      <c r="R7" s="5">
        <v>3.9020000000000001</v>
      </c>
      <c r="S7" s="6">
        <v>40966</v>
      </c>
      <c r="W7" s="13"/>
    </row>
    <row r="8" spans="1:23" hidden="1" x14ac:dyDescent="0.3">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16.600000000000001</v>
      </c>
      <c r="O8" s="5">
        <v>107.3</v>
      </c>
      <c r="P8" s="5">
        <v>68.400000000000006</v>
      </c>
      <c r="Q8" s="5">
        <v>176</v>
      </c>
      <c r="R8" s="5">
        <v>3.1789999999999998</v>
      </c>
      <c r="S8" s="6">
        <v>40722</v>
      </c>
      <c r="W8" s="13"/>
    </row>
    <row r="9" spans="1:23" hidden="1" x14ac:dyDescent="0.3">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16.600000000000001</v>
      </c>
      <c r="O9" s="5">
        <v>107.3</v>
      </c>
      <c r="P9" s="5">
        <v>68.5</v>
      </c>
      <c r="Q9" s="5">
        <v>176</v>
      </c>
      <c r="R9" s="5">
        <v>3.1970000000000001</v>
      </c>
      <c r="S9" s="6">
        <v>40937</v>
      </c>
      <c r="W9" s="13"/>
    </row>
    <row r="10" spans="1:23" hidden="1" x14ac:dyDescent="0.3">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18.5</v>
      </c>
      <c r="O10" s="5">
        <v>111.4</v>
      </c>
      <c r="P10" s="5">
        <v>70.900000000000006</v>
      </c>
      <c r="Q10" s="5">
        <v>188</v>
      </c>
      <c r="R10" s="5">
        <v>3.472</v>
      </c>
      <c r="S10" s="6">
        <v>40637</v>
      </c>
      <c r="W10" s="13"/>
    </row>
    <row r="11" spans="1:23" hidden="1" x14ac:dyDescent="0.3">
      <c r="A11" s="3" t="s">
        <v>32</v>
      </c>
      <c r="B11" s="4" t="s">
        <v>33</v>
      </c>
      <c r="C11" s="10">
        <v>91561</v>
      </c>
      <c r="D11" s="11">
        <v>21975</v>
      </c>
      <c r="E11" s="11">
        <v>12475</v>
      </c>
      <c r="F11" s="12">
        <f t="shared" si="0"/>
        <v>0.56769055745164965</v>
      </c>
      <c r="G11" s="12" t="str">
        <f t="shared" si="1"/>
        <v>POOR</v>
      </c>
      <c r="H11" s="5">
        <v>3.1</v>
      </c>
      <c r="I11" s="5">
        <v>175</v>
      </c>
      <c r="J11" s="5" t="str" cm="1">
        <f t="array" ref="J11">_xlfn.IFS(I11&gt;299,"High HP",I11&gt;99,"Medium HP",I11&lt;100,"Low HP")</f>
        <v>Medium HP</v>
      </c>
      <c r="K11" s="5" t="s">
        <v>21</v>
      </c>
      <c r="L11" s="5">
        <v>25</v>
      </c>
      <c r="M11" s="5">
        <v>71.181451319999994</v>
      </c>
      <c r="N11" s="5">
        <v>17.5</v>
      </c>
      <c r="O11" s="5">
        <v>109</v>
      </c>
      <c r="P11" s="5">
        <v>72.7</v>
      </c>
      <c r="Q11" s="5">
        <v>194.6</v>
      </c>
      <c r="R11" s="5">
        <v>3.3679999999999999</v>
      </c>
      <c r="S11" s="6">
        <v>40849</v>
      </c>
      <c r="W11" s="13"/>
    </row>
    <row r="12" spans="1:23" hidden="1" x14ac:dyDescent="0.3">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17.5</v>
      </c>
      <c r="O12" s="5">
        <v>109</v>
      </c>
      <c r="P12" s="5">
        <v>72.7</v>
      </c>
      <c r="Q12" s="5">
        <v>196.2</v>
      </c>
      <c r="R12" s="5">
        <v>3.5430000000000001</v>
      </c>
      <c r="S12" s="6">
        <v>40789</v>
      </c>
      <c r="W12" s="13"/>
    </row>
    <row r="13" spans="1:23" hidden="1" x14ac:dyDescent="0.3">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18.5</v>
      </c>
      <c r="O13" s="5">
        <v>113.8</v>
      </c>
      <c r="P13" s="5">
        <v>74.7</v>
      </c>
      <c r="Q13" s="5">
        <v>206.8</v>
      </c>
      <c r="R13" s="5">
        <v>3.778</v>
      </c>
      <c r="S13" s="6">
        <v>40991</v>
      </c>
      <c r="W13" s="13"/>
    </row>
    <row r="14" spans="1:23" hidden="1" x14ac:dyDescent="0.3">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17.5</v>
      </c>
      <c r="O14" s="5">
        <v>112.2</v>
      </c>
      <c r="P14" s="5">
        <v>73.5</v>
      </c>
      <c r="Q14" s="5">
        <v>200</v>
      </c>
      <c r="R14" s="5">
        <v>3.5910000000000002</v>
      </c>
      <c r="S14" s="6">
        <v>40747</v>
      </c>
    </row>
    <row r="15" spans="1:23" hidden="1" x14ac:dyDescent="0.3">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18.5</v>
      </c>
      <c r="O15" s="5">
        <v>115.3</v>
      </c>
      <c r="P15" s="5">
        <v>74.5</v>
      </c>
      <c r="Q15" s="5">
        <v>207.2</v>
      </c>
      <c r="R15" s="5">
        <v>3.9780000000000002</v>
      </c>
      <c r="S15" s="6">
        <v>40962</v>
      </c>
    </row>
    <row r="16" spans="1:23" hidden="1" x14ac:dyDescent="0.3">
      <c r="A16" s="3" t="s">
        <v>37</v>
      </c>
      <c r="B16" s="4" t="s">
        <v>39</v>
      </c>
      <c r="C16" s="10">
        <v>15943</v>
      </c>
      <c r="D16" s="11">
        <v>44475</v>
      </c>
      <c r="E16" s="11">
        <v>27100</v>
      </c>
      <c r="F16" s="12">
        <f t="shared" si="0"/>
        <v>0.60933108487914556</v>
      </c>
      <c r="G16" s="12" t="str">
        <f t="shared" si="1"/>
        <v>POOR</v>
      </c>
      <c r="H16" s="5">
        <v>4.5999999999999996</v>
      </c>
      <c r="I16" s="5">
        <v>275</v>
      </c>
      <c r="J16" s="5" t="str" cm="1">
        <f t="array" ref="J16">_xlfn.IFS(I16&gt;299,"High HP",I16&gt;99,"Medium HP",I16&lt;100,"Low HP")</f>
        <v>Medium HP</v>
      </c>
      <c r="K16" s="5" t="s">
        <v>21</v>
      </c>
      <c r="L16" s="5">
        <v>22</v>
      </c>
      <c r="M16" s="5">
        <v>115.6213578</v>
      </c>
      <c r="N16" s="5">
        <v>18.5</v>
      </c>
      <c r="O16" s="5">
        <v>112.2</v>
      </c>
      <c r="P16" s="5">
        <v>75</v>
      </c>
      <c r="Q16" s="5">
        <v>201</v>
      </c>
      <c r="R16" s="5">
        <v>3.875</v>
      </c>
      <c r="S16" s="6">
        <v>40662</v>
      </c>
      <c r="V16" s="13"/>
    </row>
    <row r="17" spans="1:26" hidden="1" x14ac:dyDescent="0.3">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19</v>
      </c>
      <c r="O17" s="5">
        <v>108</v>
      </c>
      <c r="P17" s="5">
        <v>75.5</v>
      </c>
      <c r="Q17" s="5">
        <v>200.6</v>
      </c>
      <c r="R17" s="5">
        <v>3.843</v>
      </c>
      <c r="S17" s="6">
        <v>40874</v>
      </c>
    </row>
    <row r="18" spans="1:26" hidden="1" x14ac:dyDescent="0.3">
      <c r="A18" s="3" t="s">
        <v>37</v>
      </c>
      <c r="B18" s="4" t="s">
        <v>41</v>
      </c>
      <c r="C18" s="10">
        <v>11185</v>
      </c>
      <c r="D18" s="11">
        <v>31010</v>
      </c>
      <c r="E18" s="11">
        <v>18225</v>
      </c>
      <c r="F18" s="12">
        <f t="shared" si="0"/>
        <v>0.58771364076104482</v>
      </c>
      <c r="G18" s="12" t="str">
        <f t="shared" si="1"/>
        <v>POOR</v>
      </c>
      <c r="H18" s="5">
        <v>3</v>
      </c>
      <c r="I18" s="5">
        <v>200</v>
      </c>
      <c r="J18" s="5" t="str" cm="1">
        <f t="array" ref="J18">_xlfn.IFS(I18&gt;299,"High HP",I18&gt;99,"Medium HP",I18&lt;100,"Low HP")</f>
        <v>Medium HP</v>
      </c>
      <c r="K18" s="5" t="s">
        <v>21</v>
      </c>
      <c r="L18" s="5">
        <v>22</v>
      </c>
      <c r="M18" s="5">
        <v>83.483093580000002</v>
      </c>
      <c r="N18" s="5">
        <v>18</v>
      </c>
      <c r="O18" s="5">
        <v>107.4</v>
      </c>
      <c r="P18" s="5">
        <v>70.3</v>
      </c>
      <c r="Q18" s="5">
        <v>194.8</v>
      </c>
      <c r="R18" s="5">
        <v>3.77</v>
      </c>
      <c r="S18" s="6">
        <v>40814</v>
      </c>
    </row>
    <row r="19" spans="1:26" hidden="1" x14ac:dyDescent="0.3">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30</v>
      </c>
      <c r="O19" s="5">
        <v>117.5</v>
      </c>
      <c r="P19" s="5">
        <v>77</v>
      </c>
      <c r="Q19" s="5">
        <v>201.2</v>
      </c>
      <c r="R19" s="5">
        <v>5.5720000000000001</v>
      </c>
      <c r="S19" s="6">
        <v>41016</v>
      </c>
    </row>
    <row r="20" spans="1:26" hidden="1" x14ac:dyDescent="0.3">
      <c r="A20" s="3" t="s">
        <v>44</v>
      </c>
      <c r="B20" s="4" t="s">
        <v>45</v>
      </c>
      <c r="C20" s="10">
        <v>145519</v>
      </c>
      <c r="D20" s="11">
        <v>13260</v>
      </c>
      <c r="E20" s="11">
        <v>9250</v>
      </c>
      <c r="F20" s="12">
        <f t="shared" si="0"/>
        <v>0.69758672699849167</v>
      </c>
      <c r="G20" s="12" t="str">
        <f t="shared" si="1"/>
        <v>GOOD</v>
      </c>
      <c r="H20" s="5">
        <v>2.2000000000000002</v>
      </c>
      <c r="I20" s="5">
        <v>115</v>
      </c>
      <c r="J20" s="5" t="str" cm="1">
        <f t="array" ref="J20">_xlfn.IFS(I20&gt;299,"High HP",I20&gt;99,"Medium HP",I20&lt;100,"Low HP")</f>
        <v>Medium HP</v>
      </c>
      <c r="K20" s="5" t="s">
        <v>21</v>
      </c>
      <c r="L20" s="5">
        <v>27</v>
      </c>
      <c r="M20" s="5">
        <v>46.363347470000001</v>
      </c>
      <c r="N20" s="5">
        <v>14.3</v>
      </c>
      <c r="O20" s="5">
        <v>104.1</v>
      </c>
      <c r="P20" s="5">
        <v>67.900000000000006</v>
      </c>
      <c r="Q20" s="5">
        <v>180.9</v>
      </c>
      <c r="R20" s="5">
        <v>2.6760000000000002</v>
      </c>
      <c r="S20" s="6">
        <v>40772</v>
      </c>
    </row>
    <row r="21" spans="1:26" hidden="1" x14ac:dyDescent="0.3">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15</v>
      </c>
      <c r="O21" s="5">
        <v>107</v>
      </c>
      <c r="P21" s="5">
        <v>69.400000000000006</v>
      </c>
      <c r="Q21" s="5">
        <v>190.4</v>
      </c>
      <c r="R21" s="5">
        <v>3.0510000000000002</v>
      </c>
      <c r="S21" s="6">
        <v>40987</v>
      </c>
      <c r="V21" s="1"/>
      <c r="W21" s="1"/>
    </row>
    <row r="22" spans="1:26" hidden="1" x14ac:dyDescent="0.3">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16.600000000000001</v>
      </c>
      <c r="O22" s="5">
        <v>107.5</v>
      </c>
      <c r="P22" s="5">
        <v>72.5</v>
      </c>
      <c r="Q22" s="5">
        <v>200.9</v>
      </c>
      <c r="R22" s="5">
        <v>3.33</v>
      </c>
      <c r="S22" s="6">
        <v>40687</v>
      </c>
      <c r="X22" s="14"/>
      <c r="Y22" s="14"/>
      <c r="Z22" s="14"/>
    </row>
    <row r="23" spans="1:26" hidden="1" x14ac:dyDescent="0.3">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17</v>
      </c>
      <c r="O23" s="5">
        <v>110.5</v>
      </c>
      <c r="P23" s="5">
        <v>72.7</v>
      </c>
      <c r="Q23" s="5">
        <v>197.9</v>
      </c>
      <c r="R23" s="5">
        <v>3.34</v>
      </c>
      <c r="S23" s="6">
        <v>40899</v>
      </c>
    </row>
    <row r="24" spans="1:26" hidden="1" x14ac:dyDescent="0.3">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16.8</v>
      </c>
      <c r="O24" s="5">
        <v>101.1</v>
      </c>
      <c r="P24" s="5">
        <v>74.099999999999994</v>
      </c>
      <c r="Q24" s="5">
        <v>193.2</v>
      </c>
      <c r="R24" s="5">
        <v>3.5</v>
      </c>
      <c r="S24" s="6">
        <v>40839</v>
      </c>
    </row>
    <row r="25" spans="1:26" hidden="1" x14ac:dyDescent="0.3">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19.100000000000001</v>
      </c>
      <c r="O25" s="5">
        <v>104.5</v>
      </c>
      <c r="P25" s="5">
        <v>73.599999999999994</v>
      </c>
      <c r="Q25" s="5">
        <v>179.7</v>
      </c>
      <c r="R25" s="5">
        <v>3.21</v>
      </c>
      <c r="S25" s="6">
        <v>41041</v>
      </c>
    </row>
    <row r="26" spans="1:26" hidden="1" x14ac:dyDescent="0.3">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13.2</v>
      </c>
      <c r="O26" s="5">
        <v>97.1</v>
      </c>
      <c r="P26" s="5">
        <v>66.7</v>
      </c>
      <c r="Q26" s="5">
        <v>174.3</v>
      </c>
      <c r="R26" s="5">
        <v>2.3980000000000001</v>
      </c>
      <c r="S26" s="6">
        <v>40797</v>
      </c>
    </row>
    <row r="27" spans="1:26" hidden="1" x14ac:dyDescent="0.3">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10.3</v>
      </c>
      <c r="O27" s="5">
        <v>93.1</v>
      </c>
      <c r="P27" s="5">
        <v>62.6</v>
      </c>
      <c r="Q27" s="5">
        <v>149.4</v>
      </c>
      <c r="R27" s="5">
        <v>1.895</v>
      </c>
      <c r="S27" s="6">
        <v>41012</v>
      </c>
    </row>
    <row r="28" spans="1:26" hidden="1" x14ac:dyDescent="0.3">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17</v>
      </c>
      <c r="O28" s="5">
        <v>110.5</v>
      </c>
      <c r="P28" s="5">
        <v>73</v>
      </c>
      <c r="Q28" s="5">
        <v>200</v>
      </c>
      <c r="R28" s="5">
        <v>3.3889999999999998</v>
      </c>
      <c r="S28" s="6">
        <v>40712</v>
      </c>
    </row>
    <row r="29" spans="1:26" hidden="1" x14ac:dyDescent="0.3">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15.9</v>
      </c>
      <c r="O29" s="5">
        <v>103.7</v>
      </c>
      <c r="P29" s="5">
        <v>69.7</v>
      </c>
      <c r="Q29" s="5">
        <v>190.9</v>
      </c>
      <c r="R29" s="5">
        <v>2.9670000000000001</v>
      </c>
      <c r="S29" s="6">
        <v>40924</v>
      </c>
    </row>
    <row r="30" spans="1:26" hidden="1" x14ac:dyDescent="0.3">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16</v>
      </c>
      <c r="O30" s="5">
        <v>106</v>
      </c>
      <c r="P30" s="5">
        <v>69.2</v>
      </c>
      <c r="Q30" s="5">
        <v>193</v>
      </c>
      <c r="R30" s="5">
        <v>3.3319999999999999</v>
      </c>
      <c r="S30" s="6">
        <v>40864</v>
      </c>
    </row>
    <row r="31" spans="1:26" hidden="1" x14ac:dyDescent="0.3">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17</v>
      </c>
      <c r="O31" s="5">
        <v>113</v>
      </c>
      <c r="P31" s="5">
        <v>74.400000000000006</v>
      </c>
      <c r="Q31" s="5">
        <v>209.1</v>
      </c>
      <c r="R31" s="5">
        <v>3.452</v>
      </c>
      <c r="S31" s="6">
        <v>41066</v>
      </c>
    </row>
    <row r="32" spans="1:26" hidden="1" x14ac:dyDescent="0.3">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16</v>
      </c>
      <c r="O32" s="5">
        <v>108</v>
      </c>
      <c r="P32" s="5">
        <v>71</v>
      </c>
      <c r="Q32" s="5">
        <v>186</v>
      </c>
      <c r="R32" s="5">
        <v>2.911</v>
      </c>
      <c r="S32" s="6">
        <v>40822</v>
      </c>
    </row>
    <row r="33" spans="1:19" hidden="1" x14ac:dyDescent="0.3">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17</v>
      </c>
      <c r="O33" s="5">
        <v>113</v>
      </c>
      <c r="P33" s="5">
        <v>74.400000000000006</v>
      </c>
      <c r="Q33" s="5">
        <v>207.7</v>
      </c>
      <c r="R33" s="5">
        <v>3.5640000000000001</v>
      </c>
      <c r="S33" s="6">
        <v>41037</v>
      </c>
    </row>
    <row r="34" spans="1:19" hidden="1" x14ac:dyDescent="0.3">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17</v>
      </c>
      <c r="O34" s="5">
        <v>113</v>
      </c>
      <c r="P34" s="5">
        <v>74.400000000000006</v>
      </c>
      <c r="Q34" s="5">
        <v>197.8</v>
      </c>
      <c r="R34" s="5">
        <v>3.5670000000000002</v>
      </c>
      <c r="S34" s="6">
        <v>40949</v>
      </c>
    </row>
    <row r="35" spans="1:19" hidden="1" x14ac:dyDescent="0.3">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12.5</v>
      </c>
      <c r="O35" s="5">
        <v>105</v>
      </c>
      <c r="P35" s="5">
        <v>74.400000000000006</v>
      </c>
      <c r="Q35" s="5">
        <v>174.4</v>
      </c>
      <c r="R35" s="5">
        <v>2.5670000000000002</v>
      </c>
      <c r="S35" s="6">
        <v>40889</v>
      </c>
    </row>
    <row r="36" spans="1:19" hidden="1" x14ac:dyDescent="0.3">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15.9</v>
      </c>
      <c r="O36" s="5">
        <v>103.7</v>
      </c>
      <c r="P36" s="5">
        <v>69.099999999999994</v>
      </c>
      <c r="Q36" s="5">
        <v>190.2</v>
      </c>
      <c r="R36" s="5">
        <v>2.879</v>
      </c>
      <c r="S36" s="6">
        <v>41091</v>
      </c>
    </row>
    <row r="37" spans="1:19" hidden="1" x14ac:dyDescent="0.3">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16</v>
      </c>
      <c r="O37" s="5">
        <v>108</v>
      </c>
      <c r="P37" s="5">
        <v>71</v>
      </c>
      <c r="Q37" s="5">
        <v>186</v>
      </c>
      <c r="R37" s="5">
        <v>3.0579999999999998</v>
      </c>
      <c r="S37" s="6">
        <v>40847</v>
      </c>
    </row>
    <row r="38" spans="1:19" hidden="1" x14ac:dyDescent="0.3">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17</v>
      </c>
      <c r="O38" s="5">
        <v>113</v>
      </c>
      <c r="P38" s="5">
        <v>74.7</v>
      </c>
      <c r="Q38" s="5">
        <v>203.7</v>
      </c>
      <c r="R38" s="5">
        <v>3.4889999999999999</v>
      </c>
      <c r="S38" s="6">
        <v>41062</v>
      </c>
    </row>
    <row r="39" spans="1:19" hidden="1" x14ac:dyDescent="0.3">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19</v>
      </c>
      <c r="O39" s="5">
        <v>96.2</v>
      </c>
      <c r="P39" s="5">
        <v>75.7</v>
      </c>
      <c r="Q39" s="5">
        <v>176.7</v>
      </c>
      <c r="R39" s="5">
        <v>3.375</v>
      </c>
      <c r="S39" s="6">
        <v>40762</v>
      </c>
    </row>
    <row r="40" spans="1:19" hidden="1" x14ac:dyDescent="0.3">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26</v>
      </c>
      <c r="O40" s="5">
        <v>138.69999999999999</v>
      </c>
      <c r="P40" s="5">
        <v>79.3</v>
      </c>
      <c r="Q40" s="5">
        <v>224.2</v>
      </c>
      <c r="R40" s="5">
        <v>4.47</v>
      </c>
      <c r="S40" s="6">
        <v>40974</v>
      </c>
    </row>
    <row r="41" spans="1:19" hidden="1" x14ac:dyDescent="0.3">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32</v>
      </c>
      <c r="O41" s="5">
        <v>109.6</v>
      </c>
      <c r="P41" s="5">
        <v>78.8</v>
      </c>
      <c r="Q41" s="5">
        <v>192.6</v>
      </c>
      <c r="R41" s="5">
        <v>4.2450000000000001</v>
      </c>
      <c r="S41" s="6">
        <v>40914</v>
      </c>
    </row>
    <row r="42" spans="1:19" hidden="1" x14ac:dyDescent="0.3">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32</v>
      </c>
      <c r="O42" s="5">
        <v>127.2</v>
      </c>
      <c r="P42" s="5">
        <v>78.8</v>
      </c>
      <c r="Q42" s="5">
        <v>208.5</v>
      </c>
      <c r="R42" s="5">
        <v>4.298</v>
      </c>
      <c r="S42" s="6">
        <v>41116</v>
      </c>
    </row>
    <row r="43" spans="1:19" hidden="1" x14ac:dyDescent="0.3">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22</v>
      </c>
      <c r="O43" s="5">
        <v>131</v>
      </c>
      <c r="P43" s="5">
        <v>71.5</v>
      </c>
      <c r="Q43" s="5">
        <v>215</v>
      </c>
      <c r="R43" s="5">
        <v>3.5569999999999999</v>
      </c>
      <c r="S43" s="6">
        <v>40872</v>
      </c>
    </row>
    <row r="44" spans="1:19" hidden="1" x14ac:dyDescent="0.3">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25</v>
      </c>
      <c r="O44" s="5">
        <v>115.7</v>
      </c>
      <c r="P44" s="5">
        <v>71.7</v>
      </c>
      <c r="Q44" s="5">
        <v>193.5</v>
      </c>
      <c r="R44" s="5">
        <v>4.3940000000000001</v>
      </c>
      <c r="S44" s="6">
        <v>41087</v>
      </c>
    </row>
    <row r="45" spans="1:19" hidden="1" x14ac:dyDescent="0.3">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20</v>
      </c>
      <c r="O45" s="5">
        <v>113.3</v>
      </c>
      <c r="P45" s="5">
        <v>76.8</v>
      </c>
      <c r="Q45" s="5">
        <v>186.3</v>
      </c>
      <c r="R45" s="5">
        <v>3.5329999999999999</v>
      </c>
      <c r="S45" s="6">
        <v>40787</v>
      </c>
    </row>
    <row r="46" spans="1:19" hidden="1" x14ac:dyDescent="0.3">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12.7</v>
      </c>
      <c r="O46" s="5">
        <v>98.4</v>
      </c>
      <c r="P46" s="5">
        <v>67</v>
      </c>
      <c r="Q46" s="5">
        <v>174.7</v>
      </c>
      <c r="R46" s="5">
        <v>2.468</v>
      </c>
      <c r="S46" s="6">
        <v>40999</v>
      </c>
    </row>
    <row r="47" spans="1:19" hidden="1" x14ac:dyDescent="0.3">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15.7</v>
      </c>
      <c r="O47" s="5">
        <v>101.3</v>
      </c>
      <c r="P47" s="5">
        <v>73.099999999999994</v>
      </c>
      <c r="Q47" s="5">
        <v>183.2</v>
      </c>
      <c r="R47" s="5">
        <v>3.2029999999999998</v>
      </c>
      <c r="S47" s="6">
        <v>40939</v>
      </c>
    </row>
    <row r="48" spans="1:19" hidden="1" x14ac:dyDescent="0.3">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15</v>
      </c>
      <c r="O48" s="5">
        <v>106.5</v>
      </c>
      <c r="P48" s="5">
        <v>69.099999999999994</v>
      </c>
      <c r="Q48" s="5">
        <v>184.6</v>
      </c>
      <c r="R48" s="5">
        <v>2.7690000000000001</v>
      </c>
      <c r="S48" s="6">
        <v>41141</v>
      </c>
    </row>
    <row r="49" spans="1:19" hidden="1" x14ac:dyDescent="0.3">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16</v>
      </c>
      <c r="O49" s="5">
        <v>108.5</v>
      </c>
      <c r="P49" s="5">
        <v>73</v>
      </c>
      <c r="Q49" s="5">
        <v>197.6</v>
      </c>
      <c r="R49" s="5">
        <v>3.3679999999999999</v>
      </c>
      <c r="S49" s="6">
        <v>40897</v>
      </c>
    </row>
    <row r="50" spans="1:19" hidden="1" x14ac:dyDescent="0.3">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13.2</v>
      </c>
      <c r="O50" s="5">
        <v>103</v>
      </c>
      <c r="P50" s="5">
        <v>66.900000000000006</v>
      </c>
      <c r="Q50" s="5">
        <v>174.8</v>
      </c>
      <c r="R50" s="5">
        <v>2.5640000000000001</v>
      </c>
      <c r="S50" s="6">
        <v>41112</v>
      </c>
    </row>
    <row r="51" spans="1:19" hidden="1" x14ac:dyDescent="0.3">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19</v>
      </c>
      <c r="O51" s="5">
        <v>114.7</v>
      </c>
      <c r="P51" s="5">
        <v>78.2</v>
      </c>
      <c r="Q51" s="5">
        <v>212</v>
      </c>
      <c r="R51" s="5">
        <v>3.9079999999999999</v>
      </c>
      <c r="S51" s="6">
        <v>40812</v>
      </c>
    </row>
    <row r="52" spans="1:19" hidden="1" x14ac:dyDescent="0.3">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21</v>
      </c>
      <c r="O52" s="5">
        <v>111.6</v>
      </c>
      <c r="P52" s="5">
        <v>70.2</v>
      </c>
      <c r="Q52" s="5">
        <v>190.7</v>
      </c>
      <c r="R52" s="5">
        <v>3.8759999999999999</v>
      </c>
      <c r="S52" s="6">
        <v>41024</v>
      </c>
    </row>
    <row r="53" spans="1:19" hidden="1" x14ac:dyDescent="0.3">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26</v>
      </c>
      <c r="O53" s="5">
        <v>120.7</v>
      </c>
      <c r="P53" s="5">
        <v>76.599999999999994</v>
      </c>
      <c r="Q53" s="5">
        <v>200.9</v>
      </c>
      <c r="R53" s="5">
        <v>3.7610000000000001</v>
      </c>
      <c r="S53" s="6">
        <v>40964</v>
      </c>
    </row>
    <row r="54" spans="1:19" hidden="1" x14ac:dyDescent="0.3">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26</v>
      </c>
      <c r="O54" s="5">
        <v>119</v>
      </c>
      <c r="P54" s="5">
        <v>78.7</v>
      </c>
      <c r="Q54" s="5">
        <v>204.6</v>
      </c>
      <c r="R54" s="5">
        <v>4.8079999999999998</v>
      </c>
      <c r="S54" s="6">
        <v>41166</v>
      </c>
    </row>
    <row r="55" spans="1:19" hidden="1" x14ac:dyDescent="0.3">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20</v>
      </c>
      <c r="O55" s="5">
        <v>117.5</v>
      </c>
      <c r="P55" s="5">
        <v>69.400000000000006</v>
      </c>
      <c r="Q55" s="5">
        <v>200.7</v>
      </c>
      <c r="R55" s="5">
        <v>3.0859999999999999</v>
      </c>
      <c r="S55" s="6">
        <v>40922</v>
      </c>
    </row>
    <row r="56" spans="1:19" hidden="1" x14ac:dyDescent="0.3">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25.1</v>
      </c>
      <c r="O56" s="5">
        <v>138.5</v>
      </c>
      <c r="P56" s="5">
        <v>79.099999999999994</v>
      </c>
      <c r="Q56" s="5">
        <v>224.5</v>
      </c>
      <c r="R56" s="5">
        <v>4.2409999999999997</v>
      </c>
      <c r="S56" s="6">
        <v>41137</v>
      </c>
    </row>
    <row r="57" spans="1:19" hidden="1" x14ac:dyDescent="0.3">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11.9</v>
      </c>
      <c r="O57" s="5">
        <v>103.2</v>
      </c>
      <c r="P57" s="5">
        <v>67.099999999999994</v>
      </c>
      <c r="Q57" s="5">
        <v>175.1</v>
      </c>
      <c r="R57" s="5">
        <v>2.339</v>
      </c>
      <c r="S57" s="6">
        <v>40837</v>
      </c>
    </row>
    <row r="58" spans="1:19" hidden="1" x14ac:dyDescent="0.3">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17.100000000000001</v>
      </c>
      <c r="O58" s="5">
        <v>106.9</v>
      </c>
      <c r="P58" s="5">
        <v>70.3</v>
      </c>
      <c r="Q58" s="5">
        <v>188.8</v>
      </c>
      <c r="R58" s="5">
        <v>2.9319999999999999</v>
      </c>
      <c r="S58" s="6">
        <v>41049</v>
      </c>
    </row>
    <row r="59" spans="1:19" hidden="1" x14ac:dyDescent="0.3">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15.3</v>
      </c>
      <c r="O59" s="5">
        <v>103.2</v>
      </c>
      <c r="P59" s="5">
        <v>68.900000000000006</v>
      </c>
      <c r="Q59" s="5">
        <v>177.6</v>
      </c>
      <c r="R59" s="5">
        <v>3.2189999999999999</v>
      </c>
      <c r="S59" s="6">
        <v>40989</v>
      </c>
    </row>
    <row r="60" spans="1:19" hidden="1" x14ac:dyDescent="0.3">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21.1</v>
      </c>
      <c r="O60" s="5">
        <v>106.4</v>
      </c>
      <c r="P60" s="5">
        <v>70.400000000000006</v>
      </c>
      <c r="Q60" s="5">
        <v>178.2</v>
      </c>
      <c r="R60" s="5">
        <v>3.8570000000000002</v>
      </c>
      <c r="S60" s="6">
        <v>41191</v>
      </c>
    </row>
    <row r="61" spans="1:19" hidden="1" x14ac:dyDescent="0.3">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20</v>
      </c>
      <c r="O61" s="5">
        <v>118.1</v>
      </c>
      <c r="P61" s="5">
        <v>75.599999999999994</v>
      </c>
      <c r="Q61" s="5">
        <v>201.2</v>
      </c>
      <c r="R61" s="5">
        <v>4.2880000000000003</v>
      </c>
      <c r="S61" s="6">
        <v>40947</v>
      </c>
    </row>
    <row r="62" spans="1:19" hidden="1" x14ac:dyDescent="0.3">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11.9</v>
      </c>
      <c r="O62" s="5">
        <v>96.1</v>
      </c>
      <c r="P62" s="5">
        <v>65.7</v>
      </c>
      <c r="Q62" s="5">
        <v>166.7</v>
      </c>
      <c r="R62" s="5">
        <v>2.2400000000000002</v>
      </c>
      <c r="S62" s="6">
        <v>41162</v>
      </c>
    </row>
    <row r="63" spans="1:19" hidden="1" x14ac:dyDescent="0.3">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14.5</v>
      </c>
      <c r="O63" s="5">
        <v>100.4</v>
      </c>
      <c r="P63" s="5">
        <v>66.900000000000006</v>
      </c>
      <c r="Q63" s="5">
        <v>174</v>
      </c>
      <c r="R63" s="5">
        <v>2.6259999999999999</v>
      </c>
      <c r="S63" s="6">
        <v>40862</v>
      </c>
    </row>
    <row r="64" spans="1:19" hidden="1" x14ac:dyDescent="0.3">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17.2</v>
      </c>
      <c r="O64" s="5">
        <v>106.3</v>
      </c>
      <c r="P64" s="5">
        <v>71.599999999999994</v>
      </c>
      <c r="Q64" s="5">
        <v>185.4</v>
      </c>
      <c r="R64" s="5">
        <v>3.0720000000000001</v>
      </c>
      <c r="S64" s="6">
        <v>41074</v>
      </c>
    </row>
    <row r="65" spans="1:19" hidden="1" x14ac:dyDescent="0.3">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18.5</v>
      </c>
      <c r="O65" s="5">
        <v>108.3</v>
      </c>
      <c r="P65" s="5">
        <v>70.2</v>
      </c>
      <c r="Q65" s="5">
        <v>193.7</v>
      </c>
      <c r="R65" s="5">
        <v>3.3420000000000001</v>
      </c>
      <c r="S65" s="6">
        <v>41014</v>
      </c>
    </row>
    <row r="66" spans="1:19" hidden="1" x14ac:dyDescent="0.3">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18.399999999999999</v>
      </c>
      <c r="O66" s="5">
        <v>114.5</v>
      </c>
      <c r="P66" s="5">
        <v>71.599999999999994</v>
      </c>
      <c r="Q66" s="5">
        <v>191.3</v>
      </c>
      <c r="R66" s="5">
        <v>3.65</v>
      </c>
      <c r="S66" s="6">
        <v>41216</v>
      </c>
    </row>
    <row r="67" spans="1:19" hidden="1" x14ac:dyDescent="0.3">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19</v>
      </c>
      <c r="O67" s="5">
        <v>93.4</v>
      </c>
      <c r="P67" s="5">
        <v>66.7</v>
      </c>
      <c r="Q67" s="5">
        <v>152</v>
      </c>
      <c r="R67" s="5">
        <v>3.0449999999999999</v>
      </c>
      <c r="S67" s="6">
        <v>40972</v>
      </c>
    </row>
    <row r="68" spans="1:19" hidden="1" x14ac:dyDescent="0.3">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20</v>
      </c>
      <c r="O68" s="5">
        <v>101.4</v>
      </c>
      <c r="P68" s="5">
        <v>69.400000000000006</v>
      </c>
      <c r="Q68" s="5">
        <v>167.5</v>
      </c>
      <c r="R68" s="5">
        <v>3.194</v>
      </c>
      <c r="S68" s="6">
        <v>41187</v>
      </c>
    </row>
    <row r="69" spans="1:19" hidden="1" x14ac:dyDescent="0.3">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20.5</v>
      </c>
      <c r="O69" s="5">
        <v>105.9</v>
      </c>
      <c r="P69" s="5">
        <v>72.3</v>
      </c>
      <c r="Q69" s="5">
        <v>181.5</v>
      </c>
      <c r="R69" s="5">
        <v>3.88</v>
      </c>
      <c r="S69" s="6">
        <v>40887</v>
      </c>
    </row>
    <row r="70" spans="1:19" hidden="1" x14ac:dyDescent="0.3">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18.5</v>
      </c>
      <c r="O70" s="5">
        <v>105.1</v>
      </c>
      <c r="P70" s="5">
        <v>70.5</v>
      </c>
      <c r="Q70" s="5">
        <v>190.2</v>
      </c>
      <c r="R70" s="5">
        <v>3.3730000000000002</v>
      </c>
      <c r="S70" s="6">
        <v>41099</v>
      </c>
    </row>
    <row r="71" spans="1:19" hidden="1" x14ac:dyDescent="0.3">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19.8</v>
      </c>
      <c r="O71" s="5">
        <v>110.2</v>
      </c>
      <c r="P71" s="5">
        <v>70.900000000000006</v>
      </c>
      <c r="Q71" s="5">
        <v>189.2</v>
      </c>
      <c r="R71" s="5">
        <v>3.6379999999999999</v>
      </c>
      <c r="S71" s="6">
        <v>41039</v>
      </c>
    </row>
    <row r="72" spans="1:19" hidden="1" x14ac:dyDescent="0.3">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19.8</v>
      </c>
      <c r="O72" s="5">
        <v>110.2</v>
      </c>
      <c r="P72" s="5">
        <v>70.900000000000006</v>
      </c>
      <c r="Q72" s="5">
        <v>189.2</v>
      </c>
      <c r="R72" s="5">
        <v>3.6930000000000001</v>
      </c>
      <c r="S72" s="6">
        <v>41241</v>
      </c>
    </row>
    <row r="73" spans="1:19" hidden="1" x14ac:dyDescent="0.3">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22.5</v>
      </c>
      <c r="O73" s="5">
        <v>112.2</v>
      </c>
      <c r="P73" s="5">
        <v>72</v>
      </c>
      <c r="Q73" s="5">
        <v>196.7</v>
      </c>
      <c r="R73" s="5">
        <v>3.89</v>
      </c>
      <c r="S73" s="6">
        <v>40997</v>
      </c>
    </row>
    <row r="74" spans="1:19" hidden="1" x14ac:dyDescent="0.3">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25.4</v>
      </c>
      <c r="O74" s="5">
        <v>112.2</v>
      </c>
      <c r="P74" s="5">
        <v>76.400000000000006</v>
      </c>
      <c r="Q74" s="5">
        <v>192.5</v>
      </c>
      <c r="R74" s="5">
        <v>5.4009999999999998</v>
      </c>
      <c r="S74" s="6">
        <v>41212</v>
      </c>
    </row>
    <row r="75" spans="1:19" hidden="1" x14ac:dyDescent="0.3">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17.2</v>
      </c>
      <c r="O75" s="5">
        <v>103</v>
      </c>
      <c r="P75" s="5">
        <v>71.5</v>
      </c>
      <c r="Q75" s="5">
        <v>180.1</v>
      </c>
      <c r="R75" s="5">
        <v>3.9</v>
      </c>
      <c r="S75" s="6">
        <v>40912</v>
      </c>
    </row>
    <row r="76" spans="1:19" hidden="1" x14ac:dyDescent="0.3">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20</v>
      </c>
      <c r="O76" s="5">
        <v>109</v>
      </c>
      <c r="P76" s="5">
        <v>73.599999999999994</v>
      </c>
      <c r="Q76" s="5">
        <v>208.5</v>
      </c>
      <c r="R76" s="5">
        <v>3.8679999999999999</v>
      </c>
      <c r="S76" s="6">
        <v>41124</v>
      </c>
    </row>
    <row r="77" spans="1:19" hidden="1" x14ac:dyDescent="0.3">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19</v>
      </c>
      <c r="O77" s="5">
        <v>117.7</v>
      </c>
      <c r="P77" s="5">
        <v>78.2</v>
      </c>
      <c r="Q77" s="5">
        <v>215.3</v>
      </c>
      <c r="R77" s="5">
        <v>4.1210000000000004</v>
      </c>
      <c r="S77" s="6">
        <v>41064</v>
      </c>
    </row>
    <row r="78" spans="1:19" hidden="1" x14ac:dyDescent="0.3">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30</v>
      </c>
      <c r="O78" s="5">
        <v>119</v>
      </c>
      <c r="P78" s="5">
        <v>79.900000000000006</v>
      </c>
      <c r="Q78" s="5">
        <v>204.8</v>
      </c>
      <c r="R78" s="5">
        <v>5.3929999999999998</v>
      </c>
      <c r="S78" s="6">
        <v>41266</v>
      </c>
    </row>
    <row r="79" spans="1:19" hidden="1" x14ac:dyDescent="0.3">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13.2</v>
      </c>
      <c r="O79" s="5">
        <v>98.4</v>
      </c>
      <c r="P79" s="5">
        <v>66.5</v>
      </c>
      <c r="Q79" s="5">
        <v>173.6</v>
      </c>
      <c r="R79" s="5">
        <v>2.25</v>
      </c>
      <c r="S79" s="6">
        <v>41022</v>
      </c>
    </row>
    <row r="80" spans="1:19" hidden="1" x14ac:dyDescent="0.3">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15.9</v>
      </c>
      <c r="O80" s="5">
        <v>100.8</v>
      </c>
      <c r="P80" s="5">
        <v>68.900000000000006</v>
      </c>
      <c r="Q80" s="5">
        <v>175.4</v>
      </c>
      <c r="R80" s="5">
        <v>2.91</v>
      </c>
      <c r="S80" s="6">
        <v>41237</v>
      </c>
    </row>
    <row r="81" spans="1:19" hidden="1" x14ac:dyDescent="0.3">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16.3</v>
      </c>
      <c r="O81" s="5">
        <v>103.7</v>
      </c>
      <c r="P81" s="5">
        <v>68.5</v>
      </c>
      <c r="Q81" s="5">
        <v>187.8</v>
      </c>
      <c r="R81" s="5">
        <v>2.9449999999999998</v>
      </c>
      <c r="S81" s="6">
        <v>40937</v>
      </c>
    </row>
    <row r="82" spans="1:19" hidden="1" x14ac:dyDescent="0.3">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19</v>
      </c>
      <c r="O82" s="5">
        <v>107.1</v>
      </c>
      <c r="P82" s="5">
        <v>70.3</v>
      </c>
      <c r="Q82" s="5">
        <v>194.1</v>
      </c>
      <c r="R82" s="5">
        <v>3.4430000000000001</v>
      </c>
      <c r="S82" s="6">
        <v>41149</v>
      </c>
    </row>
    <row r="83" spans="1:19" hidden="1" x14ac:dyDescent="0.3">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19.8</v>
      </c>
      <c r="O83" s="5">
        <v>97.2</v>
      </c>
      <c r="P83" s="5">
        <v>72.400000000000006</v>
      </c>
      <c r="Q83" s="5">
        <v>180.3</v>
      </c>
      <c r="R83" s="5">
        <v>3.1309999999999998</v>
      </c>
      <c r="S83" s="6">
        <v>41089</v>
      </c>
    </row>
    <row r="84" spans="1:19" hidden="1" x14ac:dyDescent="0.3">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24.3</v>
      </c>
      <c r="O84" s="5">
        <v>107.3</v>
      </c>
      <c r="P84" s="5">
        <v>69.900000000000006</v>
      </c>
      <c r="Q84" s="5">
        <v>186.6</v>
      </c>
      <c r="R84" s="5">
        <v>4.5199999999999996</v>
      </c>
      <c r="S84" s="6">
        <v>40925</v>
      </c>
    </row>
    <row r="85" spans="1:19" hidden="1" x14ac:dyDescent="0.3">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19.5</v>
      </c>
      <c r="O85" s="5">
        <v>107.3</v>
      </c>
      <c r="P85" s="5">
        <v>66.7</v>
      </c>
      <c r="Q85" s="5">
        <v>178.3</v>
      </c>
      <c r="R85" s="5">
        <v>3.51</v>
      </c>
      <c r="S85" s="6">
        <v>41047</v>
      </c>
    </row>
    <row r="86" spans="1:19" hidden="1" x14ac:dyDescent="0.3">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15</v>
      </c>
      <c r="O86" s="5">
        <v>106.5</v>
      </c>
      <c r="P86" s="5">
        <v>69.099999999999994</v>
      </c>
      <c r="Q86" s="5">
        <v>184.8</v>
      </c>
      <c r="R86" s="5">
        <v>2.7690000000000001</v>
      </c>
      <c r="S86" s="6">
        <v>41262</v>
      </c>
    </row>
    <row r="87" spans="1:19" hidden="1" x14ac:dyDescent="0.3">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16</v>
      </c>
      <c r="O87" s="5">
        <v>106.4</v>
      </c>
      <c r="P87" s="5">
        <v>69.599999999999994</v>
      </c>
      <c r="Q87" s="5">
        <v>185</v>
      </c>
      <c r="R87" s="5">
        <v>2.8919999999999999</v>
      </c>
      <c r="S87" s="6">
        <v>40962</v>
      </c>
    </row>
    <row r="88" spans="1:19" hidden="1" x14ac:dyDescent="0.3">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16</v>
      </c>
      <c r="O88" s="5">
        <v>108.5</v>
      </c>
      <c r="P88" s="5">
        <v>73</v>
      </c>
      <c r="Q88" s="5">
        <v>199.7</v>
      </c>
      <c r="R88" s="5">
        <v>3.379</v>
      </c>
      <c r="S88" s="6">
        <v>41174</v>
      </c>
    </row>
    <row r="89" spans="1:19" hidden="1" x14ac:dyDescent="0.3">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19</v>
      </c>
      <c r="O89" s="5">
        <v>114.7</v>
      </c>
      <c r="P89" s="5">
        <v>78.2</v>
      </c>
      <c r="Q89" s="5">
        <v>212</v>
      </c>
      <c r="R89" s="5">
        <v>3.9580000000000002</v>
      </c>
      <c r="S89" s="6">
        <v>41114</v>
      </c>
    </row>
    <row r="90" spans="1:19" hidden="1" x14ac:dyDescent="0.3">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21</v>
      </c>
      <c r="O90" s="5">
        <v>111.6</v>
      </c>
      <c r="P90" s="5">
        <v>70.2</v>
      </c>
      <c r="Q90" s="5">
        <v>190.1</v>
      </c>
      <c r="R90" s="5">
        <v>3.8759999999999999</v>
      </c>
      <c r="S90" s="6">
        <v>39491</v>
      </c>
    </row>
    <row r="91" spans="1:19" hidden="1" x14ac:dyDescent="0.3">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20</v>
      </c>
      <c r="O91" s="5">
        <v>112.2</v>
      </c>
      <c r="P91" s="5">
        <v>74.900000000000006</v>
      </c>
      <c r="Q91" s="5">
        <v>194.7</v>
      </c>
      <c r="R91" s="5">
        <v>3.944</v>
      </c>
      <c r="S91" s="6">
        <v>40106</v>
      </c>
    </row>
    <row r="92" spans="1:19" hidden="1" x14ac:dyDescent="0.3">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16.399999999999999</v>
      </c>
      <c r="O92" s="5">
        <v>105.9</v>
      </c>
      <c r="P92" s="5">
        <v>67.7</v>
      </c>
      <c r="Q92" s="5">
        <v>177.4</v>
      </c>
      <c r="R92" s="5">
        <v>3.25</v>
      </c>
      <c r="S92" s="6">
        <v>40657</v>
      </c>
    </row>
    <row r="93" spans="1:19" hidden="1" x14ac:dyDescent="0.3">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21.1</v>
      </c>
      <c r="O93" s="5">
        <v>111.5</v>
      </c>
      <c r="P93" s="5">
        <v>70.8</v>
      </c>
      <c r="Q93" s="5">
        <v>189.4</v>
      </c>
      <c r="R93" s="5">
        <v>3.823</v>
      </c>
      <c r="S93" s="6">
        <v>40736</v>
      </c>
    </row>
    <row r="94" spans="1:19" hidden="1" x14ac:dyDescent="0.3">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23.2</v>
      </c>
      <c r="O94" s="5">
        <v>121.5</v>
      </c>
      <c r="P94" s="5">
        <v>73.099999999999994</v>
      </c>
      <c r="Q94" s="5">
        <v>203.1</v>
      </c>
      <c r="R94" s="5">
        <v>4.133</v>
      </c>
      <c r="S94" s="6">
        <v>40707</v>
      </c>
    </row>
    <row r="95" spans="1:19" hidden="1" x14ac:dyDescent="0.3">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21.1</v>
      </c>
      <c r="O95" s="5">
        <v>99</v>
      </c>
      <c r="P95" s="5">
        <v>71.3</v>
      </c>
      <c r="Q95" s="5">
        <v>177.1</v>
      </c>
      <c r="R95" s="5">
        <v>4.125</v>
      </c>
      <c r="S95" s="6">
        <v>40619</v>
      </c>
    </row>
    <row r="96" spans="1:19" hidden="1" x14ac:dyDescent="0.3">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15.9</v>
      </c>
      <c r="O96" s="5">
        <v>94.5</v>
      </c>
      <c r="P96" s="5">
        <v>67.5</v>
      </c>
      <c r="Q96" s="5">
        <v>157.9</v>
      </c>
      <c r="R96" s="5">
        <v>3.0550000000000002</v>
      </c>
      <c r="S96" s="6">
        <v>40559</v>
      </c>
    </row>
    <row r="97" spans="1:19" hidden="1" x14ac:dyDescent="0.3">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14</v>
      </c>
      <c r="O97" s="5">
        <v>94.5</v>
      </c>
      <c r="P97" s="5">
        <v>67.5</v>
      </c>
      <c r="Q97" s="5">
        <v>157.30000000000001</v>
      </c>
      <c r="R97" s="5">
        <v>2.9750000000000001</v>
      </c>
      <c r="S97" s="6">
        <v>40761</v>
      </c>
    </row>
    <row r="98" spans="1:19" hidden="1" x14ac:dyDescent="0.3">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16.399999999999999</v>
      </c>
      <c r="O98" s="5">
        <v>105.9</v>
      </c>
      <c r="P98" s="5">
        <v>67.8</v>
      </c>
      <c r="Q98" s="5">
        <v>180.3</v>
      </c>
      <c r="R98" s="5">
        <v>3.2130000000000001</v>
      </c>
      <c r="S98" s="6">
        <v>40732</v>
      </c>
    </row>
    <row r="99" spans="1:19" hidden="1" x14ac:dyDescent="0.3">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23.2</v>
      </c>
      <c r="O99" s="5">
        <v>113.6</v>
      </c>
      <c r="P99" s="5">
        <v>73.099999999999994</v>
      </c>
      <c r="Q99" s="5">
        <v>196.6</v>
      </c>
      <c r="R99" s="5">
        <v>4.1150000000000002</v>
      </c>
      <c r="S99" s="6">
        <v>40644</v>
      </c>
    </row>
    <row r="100" spans="1:19" hidden="1" x14ac:dyDescent="0.3">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19</v>
      </c>
      <c r="O100" s="5">
        <v>111</v>
      </c>
      <c r="P100" s="5">
        <v>72.2</v>
      </c>
      <c r="Q100" s="5">
        <v>180.6</v>
      </c>
      <c r="R100" s="5">
        <v>4.3869999999999996</v>
      </c>
      <c r="S100" s="6">
        <v>40584</v>
      </c>
    </row>
    <row r="101" spans="1:19" hidden="1" x14ac:dyDescent="0.3">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13.2</v>
      </c>
      <c r="O101" s="5">
        <v>99.8</v>
      </c>
      <c r="P101" s="5">
        <v>67.3</v>
      </c>
      <c r="Q101" s="5">
        <v>177.5</v>
      </c>
      <c r="R101" s="5">
        <v>2.593</v>
      </c>
      <c r="S101" s="6">
        <v>40786</v>
      </c>
    </row>
    <row r="102" spans="1:19" hidden="1" x14ac:dyDescent="0.3">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15.9</v>
      </c>
      <c r="O102" s="5">
        <v>103.1</v>
      </c>
      <c r="P102" s="5">
        <v>69.099999999999994</v>
      </c>
      <c r="Q102" s="5">
        <v>183.5</v>
      </c>
      <c r="R102" s="5">
        <v>3.012</v>
      </c>
      <c r="S102" s="6">
        <v>40757</v>
      </c>
    </row>
    <row r="103" spans="1:19" hidden="1" x14ac:dyDescent="0.3">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18.5</v>
      </c>
      <c r="O103" s="5">
        <v>108.3</v>
      </c>
      <c r="P103" s="5">
        <v>70.3</v>
      </c>
      <c r="Q103" s="5">
        <v>190.5</v>
      </c>
      <c r="R103" s="5">
        <v>3.294</v>
      </c>
      <c r="S103" s="6">
        <v>40669</v>
      </c>
    </row>
    <row r="104" spans="1:19" hidden="1" x14ac:dyDescent="0.3">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20</v>
      </c>
      <c r="O104" s="5">
        <v>112.2</v>
      </c>
      <c r="P104" s="5">
        <v>74.900000000000006</v>
      </c>
      <c r="Q104" s="5">
        <v>194.8</v>
      </c>
      <c r="R104" s="5">
        <v>3.9910000000000001</v>
      </c>
      <c r="S104" s="6">
        <v>40609</v>
      </c>
    </row>
    <row r="105" spans="1:19" hidden="1" x14ac:dyDescent="0.3">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21</v>
      </c>
      <c r="O105" s="5">
        <v>106.3</v>
      </c>
      <c r="P105" s="5">
        <v>71.7</v>
      </c>
      <c r="Q105" s="5">
        <v>182.6</v>
      </c>
      <c r="R105" s="5">
        <v>3.9470000000000001</v>
      </c>
      <c r="S105" s="6">
        <v>40811</v>
      </c>
    </row>
    <row r="106" spans="1:19" hidden="1" x14ac:dyDescent="0.3">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19.399999999999999</v>
      </c>
      <c r="O106" s="5">
        <v>104.3</v>
      </c>
      <c r="P106" s="5">
        <v>70.400000000000006</v>
      </c>
      <c r="Q106" s="5">
        <v>178</v>
      </c>
      <c r="R106" s="5">
        <v>3.8210000000000002</v>
      </c>
      <c r="S106" s="6">
        <v>40567</v>
      </c>
    </row>
    <row r="107" spans="1:19" hidden="1" x14ac:dyDescent="0.3">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19.399999999999999</v>
      </c>
      <c r="O107" s="5">
        <v>116.1</v>
      </c>
      <c r="P107" s="5">
        <v>66.5</v>
      </c>
      <c r="Q107" s="5">
        <v>196.1</v>
      </c>
      <c r="R107" s="5">
        <v>3.2170000000000001</v>
      </c>
      <c r="S107" s="6">
        <v>40782</v>
      </c>
    </row>
    <row r="108" spans="1:19" hidden="1" x14ac:dyDescent="0.3">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15.2</v>
      </c>
      <c r="O108" s="5">
        <v>107</v>
      </c>
      <c r="P108" s="5">
        <v>69.400000000000006</v>
      </c>
      <c r="Q108" s="5">
        <v>192</v>
      </c>
      <c r="R108" s="5">
        <v>3.1019999999999999</v>
      </c>
      <c r="S108" s="6">
        <v>40694</v>
      </c>
    </row>
    <row r="109" spans="1:19" hidden="1" x14ac:dyDescent="0.3">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18</v>
      </c>
      <c r="O109" s="5">
        <v>109</v>
      </c>
      <c r="P109" s="5">
        <v>73.599999999999994</v>
      </c>
      <c r="Q109" s="5">
        <v>195.9</v>
      </c>
      <c r="R109" s="5">
        <v>3.4550000000000001</v>
      </c>
      <c r="S109" s="6">
        <v>40634</v>
      </c>
    </row>
    <row r="110" spans="1:19" hidden="1" x14ac:dyDescent="0.3">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15</v>
      </c>
      <c r="O110" s="5">
        <v>107</v>
      </c>
      <c r="P110" s="5">
        <v>70.099999999999994</v>
      </c>
      <c r="Q110" s="5">
        <v>186.7</v>
      </c>
      <c r="R110" s="5">
        <v>2.9580000000000002</v>
      </c>
      <c r="S110" s="6">
        <v>40106</v>
      </c>
    </row>
    <row r="111" spans="1:19" hidden="1" x14ac:dyDescent="0.3">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18.5</v>
      </c>
      <c r="O111" s="5">
        <v>113.8</v>
      </c>
      <c r="P111" s="5">
        <v>74.400000000000006</v>
      </c>
      <c r="Q111" s="5">
        <v>205.4</v>
      </c>
      <c r="R111" s="5">
        <v>3.9670000000000001</v>
      </c>
      <c r="S111" s="6">
        <v>40592</v>
      </c>
    </row>
    <row r="112" spans="1:19" hidden="1" x14ac:dyDescent="0.3">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17.5</v>
      </c>
      <c r="O112" s="5">
        <v>107</v>
      </c>
      <c r="P112" s="5">
        <v>67.8</v>
      </c>
      <c r="Q112" s="5">
        <v>181.2</v>
      </c>
      <c r="R112" s="5">
        <v>4.0679999999999996</v>
      </c>
      <c r="S112" s="6">
        <v>40807</v>
      </c>
    </row>
    <row r="113" spans="1:19" hidden="1" x14ac:dyDescent="0.3">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25</v>
      </c>
      <c r="O113" s="5">
        <v>120</v>
      </c>
      <c r="P113" s="5">
        <v>72.2</v>
      </c>
      <c r="Q113" s="5">
        <v>201.4</v>
      </c>
      <c r="R113" s="5">
        <v>3.948</v>
      </c>
      <c r="S113" s="6">
        <v>40719</v>
      </c>
    </row>
    <row r="114" spans="1:19" hidden="1" x14ac:dyDescent="0.3">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12.5</v>
      </c>
      <c r="O114" s="5">
        <v>105</v>
      </c>
      <c r="P114" s="5">
        <v>74.400000000000006</v>
      </c>
      <c r="Q114" s="5">
        <v>174.4</v>
      </c>
      <c r="R114" s="5">
        <v>2.5590000000000002</v>
      </c>
      <c r="S114" s="6">
        <v>40659</v>
      </c>
    </row>
    <row r="115" spans="1:19" hidden="1" x14ac:dyDescent="0.3">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16</v>
      </c>
      <c r="O115" s="5">
        <v>108</v>
      </c>
      <c r="P115" s="5">
        <v>71</v>
      </c>
      <c r="Q115" s="5">
        <v>186.3</v>
      </c>
      <c r="R115" s="5">
        <v>2.9420000000000002</v>
      </c>
      <c r="S115" s="6">
        <v>40861</v>
      </c>
    </row>
    <row r="116" spans="1:19" hidden="1" x14ac:dyDescent="0.3">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20</v>
      </c>
      <c r="O116" s="5">
        <v>113.3</v>
      </c>
      <c r="P116" s="5">
        <v>76.8</v>
      </c>
      <c r="Q116" s="5">
        <v>186.3</v>
      </c>
      <c r="R116" s="5">
        <v>3.528</v>
      </c>
      <c r="S116" s="6">
        <v>40657</v>
      </c>
    </row>
    <row r="117" spans="1:19" hidden="1" x14ac:dyDescent="0.3">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12</v>
      </c>
      <c r="O117" s="5">
        <v>113.3</v>
      </c>
      <c r="P117" s="5">
        <v>76.3</v>
      </c>
      <c r="Q117" s="5">
        <v>165.4</v>
      </c>
      <c r="R117" s="5">
        <v>2.85</v>
      </c>
      <c r="S117" s="6">
        <v>41087</v>
      </c>
    </row>
    <row r="118" spans="1:19" hidden="1" x14ac:dyDescent="0.3">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15</v>
      </c>
      <c r="O118" s="5">
        <v>104.1</v>
      </c>
      <c r="P118" s="5">
        <v>68.400000000000006</v>
      </c>
      <c r="Q118" s="5">
        <v>181.9</v>
      </c>
      <c r="R118" s="5">
        <v>2.9060000000000001</v>
      </c>
      <c r="S118" s="6">
        <v>40933</v>
      </c>
    </row>
    <row r="119" spans="1:19" hidden="1" x14ac:dyDescent="0.3">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15.2</v>
      </c>
      <c r="O119" s="5">
        <v>107</v>
      </c>
      <c r="P119" s="5">
        <v>70.400000000000006</v>
      </c>
      <c r="Q119" s="5">
        <v>186.3</v>
      </c>
      <c r="R119" s="5">
        <v>3.0910000000000002</v>
      </c>
      <c r="S119" s="6">
        <v>41239</v>
      </c>
    </row>
    <row r="120" spans="1:19" hidden="1" x14ac:dyDescent="0.3">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16.8</v>
      </c>
      <c r="O120" s="5">
        <v>101.1</v>
      </c>
      <c r="P120" s="5">
        <v>74.5</v>
      </c>
      <c r="Q120" s="5">
        <v>193.4</v>
      </c>
      <c r="R120" s="5">
        <v>3.492</v>
      </c>
      <c r="S120" s="6">
        <v>41076</v>
      </c>
    </row>
    <row r="121" spans="1:19" hidden="1" x14ac:dyDescent="0.3">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18</v>
      </c>
      <c r="O121" s="5">
        <v>110.5</v>
      </c>
      <c r="P121" s="5">
        <v>72.7</v>
      </c>
      <c r="Q121" s="5">
        <v>196.5</v>
      </c>
      <c r="R121" s="5">
        <v>3.3959999999999999</v>
      </c>
      <c r="S121" s="6">
        <v>41197</v>
      </c>
    </row>
    <row r="122" spans="1:19" hidden="1" x14ac:dyDescent="0.3">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17.5</v>
      </c>
      <c r="O122" s="5">
        <v>112.2</v>
      </c>
      <c r="P122" s="5">
        <v>72.599999999999994</v>
      </c>
      <c r="Q122" s="5">
        <v>202.5</v>
      </c>
      <c r="R122" s="5">
        <v>3.59</v>
      </c>
      <c r="S122" s="6">
        <v>40681</v>
      </c>
    </row>
    <row r="123" spans="1:19" hidden="1" x14ac:dyDescent="0.3">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25</v>
      </c>
      <c r="O123" s="5">
        <v>120</v>
      </c>
      <c r="P123" s="5">
        <v>72.7</v>
      </c>
      <c r="Q123" s="5">
        <v>201.3</v>
      </c>
      <c r="R123" s="5">
        <v>3.9420000000000002</v>
      </c>
      <c r="S123" s="6">
        <v>41112</v>
      </c>
    </row>
    <row r="124" spans="1:19" hidden="1" x14ac:dyDescent="0.3">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17</v>
      </c>
      <c r="O124" s="5">
        <v>95.2</v>
      </c>
      <c r="P124" s="5">
        <v>70.099999999999994</v>
      </c>
      <c r="Q124" s="5">
        <v>171</v>
      </c>
      <c r="R124" s="5">
        <v>2.778</v>
      </c>
      <c r="S124" s="6">
        <v>40958</v>
      </c>
    </row>
    <row r="125" spans="1:19" hidden="1" x14ac:dyDescent="0.3">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17</v>
      </c>
      <c r="O125" s="5">
        <v>92.6</v>
      </c>
      <c r="P125" s="5">
        <v>69.5</v>
      </c>
      <c r="Q125" s="5">
        <v>174.5</v>
      </c>
      <c r="R125" s="5">
        <v>3.032</v>
      </c>
      <c r="S125" s="6">
        <v>41264</v>
      </c>
    </row>
    <row r="126" spans="1:19" hidden="1" x14ac:dyDescent="0.3">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17</v>
      </c>
      <c r="O126" s="5">
        <v>92.6</v>
      </c>
      <c r="P126" s="5">
        <v>69.5</v>
      </c>
      <c r="Q126" s="5">
        <v>174.5</v>
      </c>
      <c r="R126" s="5">
        <v>3.0750000000000002</v>
      </c>
      <c r="S126" s="6">
        <v>40735</v>
      </c>
    </row>
    <row r="127" spans="1:19" hidden="1" x14ac:dyDescent="0.3">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18.5</v>
      </c>
      <c r="O127" s="5">
        <v>106.4</v>
      </c>
      <c r="P127" s="5">
        <v>70.599999999999994</v>
      </c>
      <c r="Q127" s="5">
        <v>189.2</v>
      </c>
      <c r="R127" s="5">
        <v>3.28</v>
      </c>
      <c r="S127" s="6">
        <v>41222</v>
      </c>
    </row>
    <row r="128" spans="1:19" hidden="1" x14ac:dyDescent="0.3">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16.899999999999999</v>
      </c>
      <c r="O128" s="5">
        <v>102.6</v>
      </c>
      <c r="P128" s="5">
        <v>67.400000000000006</v>
      </c>
      <c r="Q128" s="5">
        <v>182.2</v>
      </c>
      <c r="R128" s="5">
        <v>2.99</v>
      </c>
      <c r="S128" s="6">
        <v>40706</v>
      </c>
    </row>
    <row r="129" spans="1:19" hidden="1" x14ac:dyDescent="0.3">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12.1</v>
      </c>
      <c r="O129" s="5">
        <v>102.4</v>
      </c>
      <c r="P129" s="5">
        <v>66.400000000000006</v>
      </c>
      <c r="Q129" s="5">
        <v>176.9</v>
      </c>
      <c r="R129" s="5">
        <v>2.3319999999999999</v>
      </c>
      <c r="S129" s="6">
        <v>41137</v>
      </c>
    </row>
    <row r="130" spans="1:19" hidden="1" x14ac:dyDescent="0.3">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12.1</v>
      </c>
      <c r="O130" s="5">
        <v>102.4</v>
      </c>
      <c r="P130" s="5">
        <v>66.400000000000006</v>
      </c>
      <c r="Q130" s="5">
        <v>180</v>
      </c>
      <c r="R130" s="5">
        <v>2.367</v>
      </c>
      <c r="S130" s="6">
        <v>40618</v>
      </c>
    </row>
    <row r="131" spans="1:19" hidden="1" x14ac:dyDescent="0.3">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12.1</v>
      </c>
      <c r="O131" s="5">
        <v>102.4</v>
      </c>
      <c r="P131" s="5">
        <v>66.400000000000006</v>
      </c>
      <c r="Q131" s="5">
        <v>176.9</v>
      </c>
      <c r="R131" s="5">
        <v>2.452</v>
      </c>
      <c r="S131" s="6">
        <v>40558</v>
      </c>
    </row>
    <row r="132" spans="1:19" hidden="1" x14ac:dyDescent="0.3">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13.1</v>
      </c>
      <c r="O132" s="5">
        <v>106.5</v>
      </c>
      <c r="P132" s="5">
        <v>69</v>
      </c>
      <c r="Q132" s="5">
        <v>190.4</v>
      </c>
      <c r="R132" s="5">
        <v>3.0750000000000002</v>
      </c>
      <c r="S132" s="6">
        <v>40760</v>
      </c>
    </row>
    <row r="133" spans="1:19" hidden="1" x14ac:dyDescent="0.3">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13.1</v>
      </c>
      <c r="O133" s="5">
        <v>106.5</v>
      </c>
      <c r="P133" s="5">
        <v>69</v>
      </c>
      <c r="Q133" s="5">
        <v>190.4</v>
      </c>
      <c r="R133" s="5">
        <v>2.91</v>
      </c>
      <c r="S133" s="6">
        <v>41247</v>
      </c>
    </row>
    <row r="134" spans="1:19" hidden="1" x14ac:dyDescent="0.3">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16.899999999999999</v>
      </c>
      <c r="O134" s="5">
        <v>103.5</v>
      </c>
      <c r="P134" s="5">
        <v>67.5</v>
      </c>
      <c r="Q134" s="5">
        <v>185.8</v>
      </c>
      <c r="R134" s="5">
        <v>3.415</v>
      </c>
      <c r="S134" s="6">
        <v>40731</v>
      </c>
    </row>
    <row r="135" spans="1:19" hidden="1" x14ac:dyDescent="0.3">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15.9</v>
      </c>
      <c r="O135" s="5">
        <v>99.4</v>
      </c>
      <c r="P135" s="5">
        <v>68.3</v>
      </c>
      <c r="Q135" s="5">
        <v>175.2</v>
      </c>
      <c r="R135" s="5">
        <v>3.125</v>
      </c>
      <c r="S135" s="6">
        <v>41162</v>
      </c>
    </row>
    <row r="136" spans="1:19" x14ac:dyDescent="0.3">
      <c r="A136" s="3" t="s">
        <v>181</v>
      </c>
      <c r="B136" s="4" t="s">
        <v>189</v>
      </c>
      <c r="C136" s="10">
        <v>68411</v>
      </c>
      <c r="D136" s="11">
        <v>22288</v>
      </c>
      <c r="E136" s="11">
        <v>19425</v>
      </c>
      <c r="F136" s="12">
        <f t="shared" ref="F136:F144" si="6">SUM(E136/D136)</f>
        <v>0.87154522613065322</v>
      </c>
      <c r="G136" s="12" t="str">
        <f t="shared" ref="G136:G144" si="7">IF(F136&gt;69%, "GOOD", "POOR")</f>
        <v>GOOD</v>
      </c>
      <c r="H136" s="5">
        <v>2.7</v>
      </c>
      <c r="I136" s="5">
        <v>150</v>
      </c>
      <c r="J136" s="5" t="str" cm="1">
        <f t="array" ref="J136">_xlfn.IFS(I136&gt;299,"High HP",I136&gt;99,"Medium HP",I136&lt;100,"Low HP")</f>
        <v>Medium HP</v>
      </c>
      <c r="K136" s="5" t="s">
        <v>43</v>
      </c>
      <c r="L136" s="5">
        <v>23</v>
      </c>
      <c r="M136" s="5">
        <v>62.35557713</v>
      </c>
      <c r="N136" s="5">
        <v>18.5</v>
      </c>
      <c r="O136" s="5">
        <v>105.3</v>
      </c>
      <c r="P136" s="5">
        <v>66.5</v>
      </c>
      <c r="Q136" s="5">
        <v>183.3</v>
      </c>
      <c r="R136" s="5">
        <v>3.44</v>
      </c>
      <c r="S136" s="6">
        <v>40609</v>
      </c>
    </row>
    <row r="137" spans="1:19" x14ac:dyDescent="0.3">
      <c r="A137" s="3" t="s">
        <v>181</v>
      </c>
      <c r="B137" s="4" t="s">
        <v>184</v>
      </c>
      <c r="C137" s="10">
        <v>63849</v>
      </c>
      <c r="D137" s="11">
        <v>25545</v>
      </c>
      <c r="E137" s="11">
        <v>18140</v>
      </c>
      <c r="F137" s="12">
        <f t="shared" si="6"/>
        <v>0.71011939714229788</v>
      </c>
      <c r="G137" s="12" t="str">
        <f t="shared" si="7"/>
        <v>GOOD</v>
      </c>
      <c r="H137" s="5">
        <v>3</v>
      </c>
      <c r="I137" s="5">
        <v>210</v>
      </c>
      <c r="J137" s="5" t="str" cm="1">
        <f t="array" ref="J137">_xlfn.IFS(I137&gt;299,"High HP",I137&gt;99,"Medium HP",I137&lt;100,"Low HP")</f>
        <v>Medium HP</v>
      </c>
      <c r="K137" s="5" t="s">
        <v>21</v>
      </c>
      <c r="L137" s="5">
        <v>26</v>
      </c>
      <c r="M137" s="5">
        <v>84.911898260000001</v>
      </c>
      <c r="N137" s="5">
        <v>18.5</v>
      </c>
      <c r="O137" s="5">
        <v>107.1</v>
      </c>
      <c r="P137" s="5">
        <v>71.7</v>
      </c>
      <c r="Q137" s="5">
        <v>191.9</v>
      </c>
      <c r="R137" s="5">
        <v>3.4169999999999998</v>
      </c>
      <c r="S137" s="6">
        <v>40786</v>
      </c>
    </row>
    <row r="138" spans="1:19" x14ac:dyDescent="0.3">
      <c r="A138" s="3" t="s">
        <v>181</v>
      </c>
      <c r="B138" s="4" t="s">
        <v>183</v>
      </c>
      <c r="C138" s="10">
        <v>247994</v>
      </c>
      <c r="D138" s="11">
        <v>17518</v>
      </c>
      <c r="E138" s="11">
        <v>13245</v>
      </c>
      <c r="F138" s="12">
        <f t="shared" si="6"/>
        <v>0.75607946112569924</v>
      </c>
      <c r="G138" s="12" t="str">
        <f t="shared" si="7"/>
        <v>GOOD</v>
      </c>
      <c r="H138" s="5">
        <v>2.2000000000000002</v>
      </c>
      <c r="I138" s="5">
        <v>133</v>
      </c>
      <c r="J138" s="5" t="str" cm="1">
        <f t="array" ref="J138">_xlfn.IFS(I138&gt;299,"High HP",I138&gt;99,"Medium HP",I138&lt;100,"Low HP")</f>
        <v>Medium HP</v>
      </c>
      <c r="K138" s="5" t="s">
        <v>21</v>
      </c>
      <c r="L138" s="5">
        <v>27</v>
      </c>
      <c r="M138" s="5">
        <v>54.372419649999998</v>
      </c>
      <c r="N138" s="5">
        <v>18.5</v>
      </c>
      <c r="O138" s="5">
        <v>105.2</v>
      </c>
      <c r="P138" s="5">
        <v>70.099999999999994</v>
      </c>
      <c r="Q138" s="5">
        <v>188.5</v>
      </c>
      <c r="R138" s="5">
        <v>2.9980000000000002</v>
      </c>
      <c r="S138" s="6">
        <v>40584</v>
      </c>
    </row>
    <row r="139" spans="1:19" x14ac:dyDescent="0.3">
      <c r="A139" s="3" t="s">
        <v>181</v>
      </c>
      <c r="B139" s="4" t="s">
        <v>185</v>
      </c>
      <c r="C139" s="10">
        <v>33269</v>
      </c>
      <c r="D139" s="11">
        <v>16875</v>
      </c>
      <c r="E139" s="11">
        <v>15445</v>
      </c>
      <c r="F139" s="12">
        <f t="shared" si="6"/>
        <v>0.91525925925925922</v>
      </c>
      <c r="G139" s="12" t="str">
        <f t="shared" si="7"/>
        <v>GOOD</v>
      </c>
      <c r="H139" s="5">
        <v>1.8</v>
      </c>
      <c r="I139" s="5">
        <v>140</v>
      </c>
      <c r="J139" s="5" t="str" cm="1">
        <f t="array" ref="J139">_xlfn.IFS(I139&gt;299,"High HP",I139&gt;99,"Medium HP",I139&lt;100,"Low HP")</f>
        <v>Medium HP</v>
      </c>
      <c r="K139" s="5" t="s">
        <v>21</v>
      </c>
      <c r="L139" s="5">
        <v>31</v>
      </c>
      <c r="M139" s="5">
        <v>56.496030339999997</v>
      </c>
      <c r="N139" s="5">
        <v>14.5</v>
      </c>
      <c r="O139" s="5">
        <v>102.4</v>
      </c>
      <c r="P139" s="5">
        <v>68.3</v>
      </c>
      <c r="Q139" s="5">
        <v>170.5</v>
      </c>
      <c r="R139" s="5">
        <v>2.4249999999999998</v>
      </c>
      <c r="S139" s="6">
        <v>41272</v>
      </c>
    </row>
    <row r="140" spans="1:19" x14ac:dyDescent="0.3">
      <c r="A140" s="3" t="s">
        <v>181</v>
      </c>
      <c r="B140" s="4" t="s">
        <v>182</v>
      </c>
      <c r="C140" s="10">
        <v>142535</v>
      </c>
      <c r="D140" s="11">
        <v>13108</v>
      </c>
      <c r="E140" s="11">
        <v>10025</v>
      </c>
      <c r="F140" s="12">
        <f t="shared" si="6"/>
        <v>0.76480012206286241</v>
      </c>
      <c r="G140" s="12" t="str">
        <f t="shared" si="7"/>
        <v>GOOD</v>
      </c>
      <c r="H140" s="5">
        <v>1.8</v>
      </c>
      <c r="I140" s="5">
        <v>120</v>
      </c>
      <c r="J140" s="5" t="str" cm="1">
        <f t="array" ref="J140">_xlfn.IFS(I140&gt;299,"High HP",I140&gt;99,"Medium HP",I140&lt;100,"Low HP")</f>
        <v>Medium HP</v>
      </c>
      <c r="K140" s="5" t="s">
        <v>21</v>
      </c>
      <c r="L140" s="5">
        <v>33</v>
      </c>
      <c r="M140" s="5">
        <v>47.96897242</v>
      </c>
      <c r="N140" s="5">
        <v>13.2</v>
      </c>
      <c r="O140" s="5">
        <v>97</v>
      </c>
      <c r="P140" s="5">
        <v>66.7</v>
      </c>
      <c r="Q140" s="5">
        <v>174</v>
      </c>
      <c r="R140" s="5">
        <v>2.42</v>
      </c>
      <c r="S140" s="6">
        <v>40644</v>
      </c>
    </row>
    <row r="141" spans="1:19" x14ac:dyDescent="0.3">
      <c r="A141" s="3" t="s">
        <v>181</v>
      </c>
      <c r="B141" s="4" t="s">
        <v>190</v>
      </c>
      <c r="C141" s="10">
        <v>9835</v>
      </c>
      <c r="D141" s="11">
        <v>51728</v>
      </c>
      <c r="E141" s="11">
        <v>34080</v>
      </c>
      <c r="F141" s="12">
        <f t="shared" si="6"/>
        <v>0.65883080729972165</v>
      </c>
      <c r="G141" s="12" t="str">
        <f t="shared" si="7"/>
        <v>POOR</v>
      </c>
      <c r="H141" s="5">
        <v>4.7</v>
      </c>
      <c r="I141" s="5">
        <v>230</v>
      </c>
      <c r="J141" s="5" t="str" cm="1">
        <f t="array" ref="J141">_xlfn.IFS(I141&gt;299,"High HP",I141&gt;99,"Medium HP",I141&lt;100,"Low HP")</f>
        <v>Medium HP</v>
      </c>
      <c r="K141" s="5" t="s">
        <v>43</v>
      </c>
      <c r="L141" s="5">
        <v>15</v>
      </c>
      <c r="M141" s="5">
        <v>102.5289842</v>
      </c>
      <c r="N141" s="5">
        <v>25.4</v>
      </c>
      <c r="O141" s="5">
        <v>112.2</v>
      </c>
      <c r="P141" s="5">
        <v>76.400000000000006</v>
      </c>
      <c r="Q141" s="5">
        <v>192.5</v>
      </c>
      <c r="R141" s="5">
        <v>5.1150000000000002</v>
      </c>
      <c r="S141" s="6">
        <v>40811</v>
      </c>
    </row>
    <row r="142" spans="1:19" x14ac:dyDescent="0.3">
      <c r="A142" s="3" t="s">
        <v>181</v>
      </c>
      <c r="B142" s="4" t="s">
        <v>188</v>
      </c>
      <c r="C142" s="10">
        <v>25106</v>
      </c>
      <c r="D142" s="11">
        <v>16888</v>
      </c>
      <c r="E142" s="11">
        <v>13325</v>
      </c>
      <c r="F142" s="12">
        <f t="shared" si="6"/>
        <v>0.78902179062055899</v>
      </c>
      <c r="G142" s="12" t="str">
        <f t="shared" si="7"/>
        <v>GOOD</v>
      </c>
      <c r="H142" s="5">
        <v>2</v>
      </c>
      <c r="I142" s="5">
        <v>127</v>
      </c>
      <c r="J142" s="5" t="str" cm="1">
        <f t="array" ref="J142">_xlfn.IFS(I142&gt;299,"High HP",I142&gt;99,"Medium HP",I142&lt;100,"Low HP")</f>
        <v>Medium HP</v>
      </c>
      <c r="K142" s="5" t="s">
        <v>43</v>
      </c>
      <c r="L142" s="5">
        <v>27</v>
      </c>
      <c r="M142" s="5">
        <v>51.955108869999997</v>
      </c>
      <c r="N142" s="5">
        <v>15.3</v>
      </c>
      <c r="O142" s="5">
        <v>94.9</v>
      </c>
      <c r="P142" s="5">
        <v>66.7</v>
      </c>
      <c r="Q142" s="5">
        <v>163.80000000000001</v>
      </c>
      <c r="R142" s="5">
        <v>2.6680000000000001</v>
      </c>
      <c r="S142" s="6">
        <v>40669</v>
      </c>
    </row>
    <row r="143" spans="1:19" x14ac:dyDescent="0.3">
      <c r="A143" s="3" t="s">
        <v>181</v>
      </c>
      <c r="B143" s="4" t="s">
        <v>187</v>
      </c>
      <c r="C143" s="10">
        <v>65119</v>
      </c>
      <c r="D143" s="11">
        <v>22368</v>
      </c>
      <c r="E143" s="11">
        <v>18689</v>
      </c>
      <c r="F143" s="12">
        <f t="shared" si="6"/>
        <v>0.83552396280400576</v>
      </c>
      <c r="G143" s="12" t="str">
        <f t="shared" si="7"/>
        <v>GOOD</v>
      </c>
      <c r="H143" s="5">
        <v>3</v>
      </c>
      <c r="I143" s="5">
        <v>194</v>
      </c>
      <c r="J143" s="5" t="str" cm="1">
        <f t="array" ref="J143">_xlfn.IFS(I143&gt;299,"High HP",I143&gt;99,"Medium HP",I143&lt;100,"Low HP")</f>
        <v>Medium HP</v>
      </c>
      <c r="K143" s="5" t="s">
        <v>43</v>
      </c>
      <c r="L143" s="5">
        <v>22</v>
      </c>
      <c r="M143" s="5">
        <v>78.027219470000006</v>
      </c>
      <c r="N143" s="5">
        <v>20.9</v>
      </c>
      <c r="O143" s="5">
        <v>114.2</v>
      </c>
      <c r="P143" s="5">
        <v>73.400000000000006</v>
      </c>
      <c r="Q143" s="5">
        <v>193.5</v>
      </c>
      <c r="R143" s="5">
        <v>3.7589999999999999</v>
      </c>
      <c r="S143" s="6">
        <v>41187</v>
      </c>
    </row>
    <row r="144" spans="1:19" x14ac:dyDescent="0.3">
      <c r="A144" s="3" t="s">
        <v>181</v>
      </c>
      <c r="B144" s="4" t="s">
        <v>186</v>
      </c>
      <c r="C144" s="10">
        <v>84087</v>
      </c>
      <c r="D144" s="11">
        <v>11528</v>
      </c>
      <c r="E144" s="11">
        <v>9575</v>
      </c>
      <c r="F144" s="12">
        <f t="shared" si="6"/>
        <v>0.83058639833448988</v>
      </c>
      <c r="G144" s="12" t="str">
        <f t="shared" si="7"/>
        <v>GOOD</v>
      </c>
      <c r="H144" s="5">
        <v>2.4</v>
      </c>
      <c r="I144" s="5">
        <v>142</v>
      </c>
      <c r="J144" s="5" t="str" cm="1">
        <f t="array" ref="J144">_xlfn.IFS(I144&gt;299,"High HP",I144&gt;99,"Medium HP",I144&lt;100,"Low HP")</f>
        <v>Medium HP</v>
      </c>
      <c r="K144" s="5" t="s">
        <v>43</v>
      </c>
      <c r="L144" s="5">
        <v>23</v>
      </c>
      <c r="M144" s="5">
        <v>55.297116580000001</v>
      </c>
      <c r="N144" s="5">
        <v>15.1</v>
      </c>
      <c r="O144" s="5">
        <v>103.3</v>
      </c>
      <c r="P144" s="5">
        <v>66.5</v>
      </c>
      <c r="Q144" s="5">
        <v>178.7</v>
      </c>
      <c r="R144" s="5">
        <v>2.58</v>
      </c>
      <c r="S144" s="6">
        <v>40756</v>
      </c>
    </row>
    <row r="145" spans="1:19" hidden="1" x14ac:dyDescent="0.3">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14.5</v>
      </c>
      <c r="O145" s="5">
        <v>98.9</v>
      </c>
      <c r="P145" s="5">
        <v>68.3</v>
      </c>
      <c r="Q145" s="5">
        <v>163.30000000000001</v>
      </c>
      <c r="R145" s="5">
        <v>2.7669999999999999</v>
      </c>
      <c r="S145" s="6">
        <v>40567</v>
      </c>
    </row>
    <row r="146" spans="1:19" hidden="1" x14ac:dyDescent="0.3">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14.5</v>
      </c>
      <c r="O146" s="5">
        <v>98.9</v>
      </c>
      <c r="P146" s="5">
        <v>68.3</v>
      </c>
      <c r="Q146" s="5">
        <v>172.3</v>
      </c>
      <c r="R146" s="5">
        <v>2.8530000000000002</v>
      </c>
      <c r="S146" s="6">
        <v>40782</v>
      </c>
    </row>
    <row r="147" spans="1:19" hidden="1" x14ac:dyDescent="0.3">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16.399999999999999</v>
      </c>
      <c r="O147" s="5">
        <v>106.4</v>
      </c>
      <c r="P147" s="5">
        <v>68.5</v>
      </c>
      <c r="Q147" s="5">
        <v>184.1</v>
      </c>
      <c r="R147" s="5">
        <v>3.0430000000000001</v>
      </c>
      <c r="S147" s="6">
        <v>41212</v>
      </c>
    </row>
    <row r="148" spans="1:19" hidden="1" x14ac:dyDescent="0.3">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13.7</v>
      </c>
      <c r="O148" s="5">
        <v>97.4</v>
      </c>
      <c r="P148" s="5">
        <v>66.7</v>
      </c>
      <c r="Q148" s="5">
        <v>160.4</v>
      </c>
      <c r="R148" s="5">
        <v>3.0790000000000002</v>
      </c>
      <c r="S148" s="6">
        <v>40694</v>
      </c>
    </row>
    <row r="149" spans="1:19" hidden="1" x14ac:dyDescent="0.3">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14.6</v>
      </c>
      <c r="O149" s="5">
        <v>98.9</v>
      </c>
      <c r="P149" s="5">
        <v>68.3</v>
      </c>
      <c r="Q149" s="5">
        <v>163.30000000000001</v>
      </c>
      <c r="R149" s="5">
        <v>2.762</v>
      </c>
      <c r="S149" s="6">
        <v>40634</v>
      </c>
    </row>
    <row r="150" spans="1:19" hidden="1" x14ac:dyDescent="0.3">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14.5</v>
      </c>
      <c r="O150" s="5">
        <v>98.9</v>
      </c>
      <c r="P150" s="5">
        <v>67.900000000000006</v>
      </c>
      <c r="Q150" s="5">
        <v>161.1</v>
      </c>
      <c r="R150" s="5">
        <v>2.7690000000000001</v>
      </c>
      <c r="S150" s="6">
        <v>40836</v>
      </c>
    </row>
    <row r="151" spans="1:19" hidden="1" x14ac:dyDescent="0.3">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15.8</v>
      </c>
      <c r="O151" s="5">
        <v>100.5</v>
      </c>
      <c r="P151" s="5">
        <v>67.599999999999994</v>
      </c>
      <c r="Q151" s="5">
        <v>176.6</v>
      </c>
      <c r="R151" s="5">
        <v>2.9980000000000002</v>
      </c>
      <c r="S151" s="6">
        <v>40592</v>
      </c>
    </row>
    <row r="152" spans="1:19" hidden="1" x14ac:dyDescent="0.3">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15.8</v>
      </c>
      <c r="O152" s="5">
        <v>100.5</v>
      </c>
      <c r="P152" s="5">
        <v>67.599999999999994</v>
      </c>
      <c r="Q152" s="5">
        <v>176.6</v>
      </c>
      <c r="R152" s="5">
        <v>3.0419999999999998</v>
      </c>
      <c r="S152" s="6">
        <v>40807</v>
      </c>
    </row>
    <row r="153" spans="1:19" hidden="1" x14ac:dyDescent="0.3">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17.899999999999999</v>
      </c>
      <c r="O153" s="5">
        <v>104.9</v>
      </c>
      <c r="P153" s="5">
        <v>69.3</v>
      </c>
      <c r="Q153" s="5">
        <v>185.9</v>
      </c>
      <c r="R153" s="5">
        <v>3.2080000000000002</v>
      </c>
      <c r="S153" s="6">
        <v>41237</v>
      </c>
    </row>
    <row r="154" spans="1:19" hidden="1" x14ac:dyDescent="0.3">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17.899999999999999</v>
      </c>
      <c r="O154" s="5">
        <v>104.9</v>
      </c>
      <c r="P154" s="5">
        <v>69.3</v>
      </c>
      <c r="Q154" s="5">
        <v>186.2</v>
      </c>
      <c r="R154" s="5">
        <v>3.2589999999999999</v>
      </c>
      <c r="S154" s="6">
        <v>40719</v>
      </c>
    </row>
    <row r="155" spans="1:19" hidden="1" x14ac:dyDescent="0.3">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18.5</v>
      </c>
      <c r="O155" s="5">
        <v>104.9</v>
      </c>
      <c r="P155" s="5">
        <v>71.5</v>
      </c>
      <c r="Q155" s="5">
        <v>185.7</v>
      </c>
      <c r="R155" s="5">
        <v>3.601</v>
      </c>
      <c r="S155" s="6">
        <v>40659</v>
      </c>
    </row>
    <row r="156" spans="1:19" hidden="1" x14ac:dyDescent="0.3">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21.1</v>
      </c>
      <c r="O156" s="5">
        <v>109.9</v>
      </c>
      <c r="P156" s="5">
        <v>72.099999999999994</v>
      </c>
      <c r="Q156" s="5">
        <v>189.8</v>
      </c>
      <c r="R156" s="5">
        <v>3.6</v>
      </c>
      <c r="S156" s="6">
        <v>40861</v>
      </c>
    </row>
    <row r="181" spans="11:11" x14ac:dyDescent="0.3">
      <c r="K181" t="s">
        <v>209</v>
      </c>
    </row>
  </sheetData>
  <conditionalFormatting sqref="G2:G156">
    <cfRule type="containsText" dxfId="21" priority="1" operator="containsText" text="POOR">
      <formula>NOT(ISERROR(SEARCH("POOR",G2)))</formula>
    </cfRule>
    <cfRule type="containsText" dxfId="20" priority="2" operator="containsText" text="GOOD">
      <formula>NOT(ISERROR(SEARCH("GOOD",G2)))</formula>
    </cfRule>
  </conditionalFormatting>
  <pageMargins left="0.7" right="0.7" top="0.75" bottom="0.75" header="0.3" footer="0.3"/>
  <pageSetup paperSize="9" orientation="portrait" horizontalDpi="4294967293" verticalDpi="429496729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57C2A-B2C3-40EA-9748-0AB8F0D834F3}">
  <dimension ref="A1"/>
  <sheetViews>
    <sheetView showGridLines="0" tabSelected="1" workbookViewId="0">
      <selection activeCell="S15" sqref="S15"/>
    </sheetView>
  </sheetViews>
  <sheetFormatPr defaultRowHeight="14.4" x14ac:dyDescent="0.3"/>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3A4CF648-6AED-40f4-86FF-DC5316D8AED3}">
      <x14:slicerList xmlns:x14="http://schemas.microsoft.com/office/spreadsheetml/2009/9/main">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Car_sales</vt:lpstr>
      <vt:lpstr>Bar Chart</vt:lpstr>
      <vt:lpstr>Column, Pie, Sunburst Chart</vt:lpstr>
      <vt:lpstr>Dashboard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Steve Ryan</dc:creator>
  <cp:keywords/>
  <dc:description/>
  <cp:lastModifiedBy>Bandara, Sandaru</cp:lastModifiedBy>
  <cp:revision/>
  <dcterms:created xsi:type="dcterms:W3CDTF">2020-05-21T14:49:04Z</dcterms:created>
  <dcterms:modified xsi:type="dcterms:W3CDTF">2024-03-28T00:33:04Z</dcterms:modified>
  <cp:category/>
  <cp:contentStatus/>
</cp:coreProperties>
</file>