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90" yWindow="-30" windowWidth="21525" windowHeight="115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203" i="1" l="1"/>
  <c r="E202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I203" i="1" l="1"/>
  <c r="D202" i="1"/>
  <c r="D203" i="1"/>
  <c r="I202" i="1" l="1"/>
  <c r="H202" i="1"/>
  <c r="H203" i="1"/>
</calcChain>
</file>

<file path=xl/sharedStrings.xml><?xml version="1.0" encoding="utf-8"?>
<sst xmlns="http://schemas.openxmlformats.org/spreadsheetml/2006/main" count="11" uniqueCount="9">
  <si>
    <t>lambda</t>
  </si>
  <si>
    <t>Absolute Error</t>
  </si>
  <si>
    <t>Relative Error</t>
  </si>
  <si>
    <t>Max</t>
  </si>
  <si>
    <t>Average</t>
  </si>
  <si>
    <t xml:space="preserve">Pb Analytic         </t>
  </si>
  <si>
    <t xml:space="preserve">Pd Analytic         </t>
  </si>
  <si>
    <t xml:space="preserve">Pb Simulation       </t>
  </si>
  <si>
    <t xml:space="preserve">Pd Simulation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</si>
</sst>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Pb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9.9999999999999995E-8</c:v>
                </c:pt>
                <c:pt idx="7">
                  <c:v>0</c:v>
                </c:pt>
                <c:pt idx="8">
                  <c:v>2.9999999999999999E-7</c:v>
                </c:pt>
                <c:pt idx="9">
                  <c:v>2.9999999999999999E-7</c:v>
                </c:pt>
                <c:pt idx="10">
                  <c:v>5.9999999999999997E-7</c:v>
                </c:pt>
                <c:pt idx="11">
                  <c:v>1.9E-6</c:v>
                </c:pt>
                <c:pt idx="12">
                  <c:v>3.4999999999999999E-6</c:v>
                </c:pt>
                <c:pt idx="13">
                  <c:v>6.1E-6</c:v>
                </c:pt>
                <c:pt idx="14">
                  <c:v>1.36E-5</c:v>
                </c:pt>
                <c:pt idx="15">
                  <c:v>2.5899999999999999E-5</c:v>
                </c:pt>
                <c:pt idx="16">
                  <c:v>4.7200000000000002E-5</c:v>
                </c:pt>
                <c:pt idx="17">
                  <c:v>8.3100000000000001E-5</c:v>
                </c:pt>
                <c:pt idx="18">
                  <c:v>1.27E-4</c:v>
                </c:pt>
                <c:pt idx="19">
                  <c:v>2.106E-4</c:v>
                </c:pt>
                <c:pt idx="20">
                  <c:v>3.3399999999999999E-4</c:v>
                </c:pt>
                <c:pt idx="21">
                  <c:v>4.5019999999999999E-4</c:v>
                </c:pt>
                <c:pt idx="22">
                  <c:v>6.7429999999999996E-4</c:v>
                </c:pt>
                <c:pt idx="23">
                  <c:v>9.6139999999999995E-4</c:v>
                </c:pt>
                <c:pt idx="24">
                  <c:v>1.3377E-3</c:v>
                </c:pt>
                <c:pt idx="25">
                  <c:v>1.7861000000000001E-3</c:v>
                </c:pt>
                <c:pt idx="26">
                  <c:v>2.4475E-3</c:v>
                </c:pt>
                <c:pt idx="27">
                  <c:v>3.2163999999999999E-3</c:v>
                </c:pt>
                <c:pt idx="28">
                  <c:v>4.1177000000000002E-3</c:v>
                </c:pt>
                <c:pt idx="29">
                  <c:v>5.2306000000000002E-3</c:v>
                </c:pt>
                <c:pt idx="30">
                  <c:v>6.5095999999999999E-3</c:v>
                </c:pt>
                <c:pt idx="31">
                  <c:v>8.0508000000000003E-3</c:v>
                </c:pt>
                <c:pt idx="32">
                  <c:v>1.0048400000000001E-2</c:v>
                </c:pt>
                <c:pt idx="33">
                  <c:v>1.1947599999999999E-2</c:v>
                </c:pt>
                <c:pt idx="34">
                  <c:v>1.4464299999999999E-2</c:v>
                </c:pt>
                <c:pt idx="35">
                  <c:v>1.6942100000000002E-2</c:v>
                </c:pt>
                <c:pt idx="36">
                  <c:v>1.9844199999999999E-2</c:v>
                </c:pt>
                <c:pt idx="37">
                  <c:v>2.3191699999999999E-2</c:v>
                </c:pt>
                <c:pt idx="38">
                  <c:v>2.68749E-2</c:v>
                </c:pt>
                <c:pt idx="39">
                  <c:v>3.0542400000000001E-2</c:v>
                </c:pt>
                <c:pt idx="40">
                  <c:v>3.5081399999999999E-2</c:v>
                </c:pt>
                <c:pt idx="41">
                  <c:v>3.9406400000000001E-2</c:v>
                </c:pt>
                <c:pt idx="42">
                  <c:v>4.4222400000000002E-2</c:v>
                </c:pt>
                <c:pt idx="43">
                  <c:v>4.9220100000000003E-2</c:v>
                </c:pt>
                <c:pt idx="44">
                  <c:v>5.4422499999999999E-2</c:v>
                </c:pt>
                <c:pt idx="45">
                  <c:v>5.9848499999999999E-2</c:v>
                </c:pt>
                <c:pt idx="46">
                  <c:v>6.5903500000000004E-2</c:v>
                </c:pt>
                <c:pt idx="47">
                  <c:v>7.1700700000000006E-2</c:v>
                </c:pt>
                <c:pt idx="48">
                  <c:v>7.7726400000000001E-2</c:v>
                </c:pt>
                <c:pt idx="49">
                  <c:v>8.4588800000000006E-2</c:v>
                </c:pt>
                <c:pt idx="50">
                  <c:v>9.1022099999999995E-2</c:v>
                </c:pt>
                <c:pt idx="51">
                  <c:v>9.7815899999999997E-2</c:v>
                </c:pt>
                <c:pt idx="52">
                  <c:v>0.1046058</c:v>
                </c:pt>
                <c:pt idx="53">
                  <c:v>0.1112838</c:v>
                </c:pt>
                <c:pt idx="54">
                  <c:v>0.1182912</c:v>
                </c:pt>
                <c:pt idx="55">
                  <c:v>0.12567210000000001</c:v>
                </c:pt>
                <c:pt idx="56">
                  <c:v>0.13265730000000001</c:v>
                </c:pt>
                <c:pt idx="57">
                  <c:v>0.14006009999999999</c:v>
                </c:pt>
                <c:pt idx="58">
                  <c:v>0.14765320000000001</c:v>
                </c:pt>
                <c:pt idx="59">
                  <c:v>0.1548746</c:v>
                </c:pt>
                <c:pt idx="60">
                  <c:v>0.1619526</c:v>
                </c:pt>
                <c:pt idx="61">
                  <c:v>0.1695807</c:v>
                </c:pt>
                <c:pt idx="62">
                  <c:v>0.17709639999999999</c:v>
                </c:pt>
                <c:pt idx="63">
                  <c:v>0.18458179999999999</c:v>
                </c:pt>
                <c:pt idx="64">
                  <c:v>0.19206989999999999</c:v>
                </c:pt>
                <c:pt idx="65">
                  <c:v>0.19923189999999999</c:v>
                </c:pt>
                <c:pt idx="66">
                  <c:v>0.2065555</c:v>
                </c:pt>
                <c:pt idx="67">
                  <c:v>0.21370259999999999</c:v>
                </c:pt>
                <c:pt idx="68">
                  <c:v>0.22103629999999999</c:v>
                </c:pt>
                <c:pt idx="69">
                  <c:v>0.22831879999999999</c:v>
                </c:pt>
                <c:pt idx="70">
                  <c:v>0.2357088</c:v>
                </c:pt>
                <c:pt idx="71">
                  <c:v>0.24242089999999999</c:v>
                </c:pt>
                <c:pt idx="72">
                  <c:v>0.24977630000000001</c:v>
                </c:pt>
                <c:pt idx="73">
                  <c:v>0.25637310000000002</c:v>
                </c:pt>
                <c:pt idx="74">
                  <c:v>0.26294060000000002</c:v>
                </c:pt>
                <c:pt idx="75">
                  <c:v>0.26959159999999999</c:v>
                </c:pt>
                <c:pt idx="76">
                  <c:v>0.2767501</c:v>
                </c:pt>
                <c:pt idx="77">
                  <c:v>0.28319159999999999</c:v>
                </c:pt>
                <c:pt idx="78">
                  <c:v>0.29027799999999998</c:v>
                </c:pt>
                <c:pt idx="79">
                  <c:v>0.29630380000000001</c:v>
                </c:pt>
                <c:pt idx="80">
                  <c:v>0.3025002</c:v>
                </c:pt>
                <c:pt idx="81">
                  <c:v>0.30892459999999999</c:v>
                </c:pt>
                <c:pt idx="82">
                  <c:v>0.31577159999999999</c:v>
                </c:pt>
                <c:pt idx="83">
                  <c:v>0.32113910000000001</c:v>
                </c:pt>
                <c:pt idx="84">
                  <c:v>0.32765569999999999</c:v>
                </c:pt>
                <c:pt idx="85">
                  <c:v>0.33351599999999998</c:v>
                </c:pt>
                <c:pt idx="86">
                  <c:v>0.33961029999999998</c:v>
                </c:pt>
                <c:pt idx="87">
                  <c:v>0.34517500000000001</c:v>
                </c:pt>
                <c:pt idx="88">
                  <c:v>0.35146070000000001</c:v>
                </c:pt>
                <c:pt idx="89">
                  <c:v>0.35739769999999998</c:v>
                </c:pt>
                <c:pt idx="90">
                  <c:v>0.3628207</c:v>
                </c:pt>
                <c:pt idx="91">
                  <c:v>0.3684501</c:v>
                </c:pt>
                <c:pt idx="92">
                  <c:v>0.37366240000000001</c:v>
                </c:pt>
                <c:pt idx="93">
                  <c:v>0.37909900000000002</c:v>
                </c:pt>
                <c:pt idx="94">
                  <c:v>0.38432539999999998</c:v>
                </c:pt>
                <c:pt idx="95">
                  <c:v>0.38988869999999998</c:v>
                </c:pt>
                <c:pt idx="96">
                  <c:v>0.3951501</c:v>
                </c:pt>
                <c:pt idx="97">
                  <c:v>0.39977950000000001</c:v>
                </c:pt>
                <c:pt idx="98">
                  <c:v>0.4052038</c:v>
                </c:pt>
                <c:pt idx="99">
                  <c:v>0.41043089999999999</c:v>
                </c:pt>
                <c:pt idx="100">
                  <c:v>0.41495359999999998</c:v>
                </c:pt>
                <c:pt idx="101">
                  <c:v>0.41986040000000002</c:v>
                </c:pt>
                <c:pt idx="102">
                  <c:v>0.42492479999999999</c:v>
                </c:pt>
                <c:pt idx="103">
                  <c:v>0.42923240000000001</c:v>
                </c:pt>
                <c:pt idx="104">
                  <c:v>0.43444969999999999</c:v>
                </c:pt>
                <c:pt idx="105">
                  <c:v>0.43814799999999998</c:v>
                </c:pt>
                <c:pt idx="106">
                  <c:v>0.44301000000000001</c:v>
                </c:pt>
                <c:pt idx="107">
                  <c:v>0.44687739999999998</c:v>
                </c:pt>
                <c:pt idx="108">
                  <c:v>0.45195360000000001</c:v>
                </c:pt>
                <c:pt idx="109">
                  <c:v>0.45578340000000001</c:v>
                </c:pt>
                <c:pt idx="110">
                  <c:v>0.46040229999999999</c:v>
                </c:pt>
                <c:pt idx="111">
                  <c:v>0.46454980000000001</c:v>
                </c:pt>
                <c:pt idx="112">
                  <c:v>0.46869870000000002</c:v>
                </c:pt>
                <c:pt idx="113">
                  <c:v>0.47234340000000002</c:v>
                </c:pt>
                <c:pt idx="114">
                  <c:v>0.47670469999999998</c:v>
                </c:pt>
                <c:pt idx="115">
                  <c:v>0.48034919999999998</c:v>
                </c:pt>
                <c:pt idx="116">
                  <c:v>0.48432570000000003</c:v>
                </c:pt>
                <c:pt idx="117">
                  <c:v>0.48785780000000001</c:v>
                </c:pt>
                <c:pt idx="118">
                  <c:v>0.4917359</c:v>
                </c:pt>
                <c:pt idx="119">
                  <c:v>0.49601030000000002</c:v>
                </c:pt>
                <c:pt idx="120">
                  <c:v>0.49942750000000002</c:v>
                </c:pt>
                <c:pt idx="121">
                  <c:v>0.50317630000000002</c:v>
                </c:pt>
                <c:pt idx="122">
                  <c:v>0.50662260000000003</c:v>
                </c:pt>
                <c:pt idx="123">
                  <c:v>0.51061959999999995</c:v>
                </c:pt>
                <c:pt idx="124">
                  <c:v>0.5139068</c:v>
                </c:pt>
                <c:pt idx="125">
                  <c:v>0.51742189999999999</c:v>
                </c:pt>
                <c:pt idx="126">
                  <c:v>0.52063720000000002</c:v>
                </c:pt>
                <c:pt idx="127">
                  <c:v>0.52414099999999997</c:v>
                </c:pt>
                <c:pt idx="128">
                  <c:v>0.52808100000000002</c:v>
                </c:pt>
                <c:pt idx="129">
                  <c:v>0.5306284</c:v>
                </c:pt>
                <c:pt idx="130">
                  <c:v>0.5343677</c:v>
                </c:pt>
                <c:pt idx="131">
                  <c:v>0.53684010000000004</c:v>
                </c:pt>
                <c:pt idx="132">
                  <c:v>0.53971749999999996</c:v>
                </c:pt>
                <c:pt idx="133">
                  <c:v>0.54324700000000004</c:v>
                </c:pt>
                <c:pt idx="134">
                  <c:v>0.54631819999999998</c:v>
                </c:pt>
                <c:pt idx="135">
                  <c:v>0.54935489999999998</c:v>
                </c:pt>
                <c:pt idx="136">
                  <c:v>0.55282100000000001</c:v>
                </c:pt>
                <c:pt idx="137">
                  <c:v>0.55525659999999999</c:v>
                </c:pt>
                <c:pt idx="138">
                  <c:v>0.55848889999999995</c:v>
                </c:pt>
                <c:pt idx="139">
                  <c:v>0.56108380000000002</c:v>
                </c:pt>
                <c:pt idx="140">
                  <c:v>0.56402810000000003</c:v>
                </c:pt>
                <c:pt idx="141">
                  <c:v>0.56701970000000002</c:v>
                </c:pt>
                <c:pt idx="142">
                  <c:v>0.5696428</c:v>
                </c:pt>
                <c:pt idx="143">
                  <c:v>0.57286150000000002</c:v>
                </c:pt>
                <c:pt idx="144">
                  <c:v>0.57506710000000005</c:v>
                </c:pt>
                <c:pt idx="145">
                  <c:v>0.57780569999999998</c:v>
                </c:pt>
                <c:pt idx="146">
                  <c:v>0.5805555</c:v>
                </c:pt>
                <c:pt idx="147">
                  <c:v>0.58330320000000002</c:v>
                </c:pt>
                <c:pt idx="148">
                  <c:v>0.58542499999999997</c:v>
                </c:pt>
                <c:pt idx="149">
                  <c:v>0.58815629999999997</c:v>
                </c:pt>
                <c:pt idx="150">
                  <c:v>0.59080790000000005</c:v>
                </c:pt>
                <c:pt idx="151">
                  <c:v>0.59313020000000005</c:v>
                </c:pt>
                <c:pt idx="152">
                  <c:v>0.5956475</c:v>
                </c:pt>
                <c:pt idx="153">
                  <c:v>0.59806400000000004</c:v>
                </c:pt>
                <c:pt idx="154">
                  <c:v>0.60030890000000003</c:v>
                </c:pt>
                <c:pt idx="155">
                  <c:v>0.60329069999999996</c:v>
                </c:pt>
                <c:pt idx="156">
                  <c:v>0.60560919999999996</c:v>
                </c:pt>
                <c:pt idx="157">
                  <c:v>0.6077359</c:v>
                </c:pt>
                <c:pt idx="158">
                  <c:v>0.61007180000000005</c:v>
                </c:pt>
                <c:pt idx="159">
                  <c:v>0.6128306</c:v>
                </c:pt>
                <c:pt idx="160">
                  <c:v>0.61445539999999998</c:v>
                </c:pt>
                <c:pt idx="161">
                  <c:v>0.61690780000000001</c:v>
                </c:pt>
                <c:pt idx="162">
                  <c:v>0.61845570000000005</c:v>
                </c:pt>
                <c:pt idx="163">
                  <c:v>0.62129230000000002</c:v>
                </c:pt>
                <c:pt idx="164">
                  <c:v>0.62291019999999997</c:v>
                </c:pt>
                <c:pt idx="165">
                  <c:v>0.62538729999999998</c:v>
                </c:pt>
                <c:pt idx="166">
                  <c:v>0.62724219999999997</c:v>
                </c:pt>
                <c:pt idx="167">
                  <c:v>0.62975119999999996</c:v>
                </c:pt>
                <c:pt idx="168">
                  <c:v>0.63179850000000004</c:v>
                </c:pt>
                <c:pt idx="169">
                  <c:v>0.63366990000000001</c:v>
                </c:pt>
                <c:pt idx="170">
                  <c:v>0.63541170000000002</c:v>
                </c:pt>
                <c:pt idx="171">
                  <c:v>0.63792499999999996</c:v>
                </c:pt>
                <c:pt idx="172">
                  <c:v>0.63954270000000002</c:v>
                </c:pt>
                <c:pt idx="173">
                  <c:v>0.64134210000000003</c:v>
                </c:pt>
                <c:pt idx="174">
                  <c:v>0.64347430000000005</c:v>
                </c:pt>
                <c:pt idx="175">
                  <c:v>0.64547650000000001</c:v>
                </c:pt>
                <c:pt idx="176">
                  <c:v>0.64711300000000005</c:v>
                </c:pt>
                <c:pt idx="177">
                  <c:v>0.64941599999999999</c:v>
                </c:pt>
                <c:pt idx="178">
                  <c:v>0.65094320000000006</c:v>
                </c:pt>
                <c:pt idx="179">
                  <c:v>0.65278899999999995</c:v>
                </c:pt>
                <c:pt idx="180">
                  <c:v>0.65457600000000005</c:v>
                </c:pt>
                <c:pt idx="181">
                  <c:v>0.6561186</c:v>
                </c:pt>
                <c:pt idx="182">
                  <c:v>0.65832009999999996</c:v>
                </c:pt>
                <c:pt idx="183">
                  <c:v>0.6597191</c:v>
                </c:pt>
                <c:pt idx="184">
                  <c:v>0.66190950000000004</c:v>
                </c:pt>
                <c:pt idx="185">
                  <c:v>0.66360640000000004</c:v>
                </c:pt>
                <c:pt idx="186">
                  <c:v>0.6648482</c:v>
                </c:pt>
                <c:pt idx="187">
                  <c:v>0.66683700000000001</c:v>
                </c:pt>
                <c:pt idx="188">
                  <c:v>0.66848189999999996</c:v>
                </c:pt>
                <c:pt idx="189">
                  <c:v>0.67074029999999996</c:v>
                </c:pt>
                <c:pt idx="190">
                  <c:v>0.67187620000000003</c:v>
                </c:pt>
                <c:pt idx="191">
                  <c:v>0.67365810000000004</c:v>
                </c:pt>
                <c:pt idx="192">
                  <c:v>0.67537879999999995</c:v>
                </c:pt>
                <c:pt idx="193">
                  <c:v>0.67639879999999997</c:v>
                </c:pt>
                <c:pt idx="194">
                  <c:v>0.67837979999999998</c:v>
                </c:pt>
                <c:pt idx="195">
                  <c:v>0.67993040000000005</c:v>
                </c:pt>
                <c:pt idx="196">
                  <c:v>0.68143290000000001</c:v>
                </c:pt>
                <c:pt idx="197">
                  <c:v>0.68264469999999999</c:v>
                </c:pt>
                <c:pt idx="198">
                  <c:v>0.68447420000000003</c:v>
                </c:pt>
                <c:pt idx="199">
                  <c:v>0.68579579999999996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        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5.9419172644665598E-19</c:v>
                </c:pt>
                <c:pt idx="1">
                  <c:v>2.1912364181462099E-15</c:v>
                </c:pt>
                <c:pt idx="2">
                  <c:v>2.55124025436021E-13</c:v>
                </c:pt>
                <c:pt idx="3">
                  <c:v>7.2038007948365602E-12</c:v>
                </c:pt>
                <c:pt idx="4">
                  <c:v>9.3459894476904206E-11</c:v>
                </c:pt>
                <c:pt idx="5">
                  <c:v>7.4056982159177796E-10</c:v>
                </c:pt>
                <c:pt idx="6">
                  <c:v>4.1720019906410998E-9</c:v>
                </c:pt>
                <c:pt idx="7">
                  <c:v>1.8295702196178401E-8</c:v>
                </c:pt>
                <c:pt idx="8">
                  <c:v>6.6221832549459098E-8</c:v>
                </c:pt>
                <c:pt idx="9">
                  <c:v>2.0590786734838599E-7</c:v>
                </c:pt>
                <c:pt idx="10">
                  <c:v>5.6593793765542004E-7</c:v>
                </c:pt>
                <c:pt idx="11">
                  <c:v>1.4043022032714199E-6</c:v>
                </c:pt>
                <c:pt idx="12">
                  <c:v>3.1968716918247498E-6</c:v>
                </c:pt>
                <c:pt idx="13">
                  <c:v>6.7607804158862399E-6</c:v>
                </c:pt>
                <c:pt idx="14">
                  <c:v>1.34150769320004E-5</c:v>
                </c:pt>
                <c:pt idx="15">
                  <c:v>2.5176997717335599E-5</c:v>
                </c:pt>
                <c:pt idx="16">
                  <c:v>4.4987480490920097E-5</c:v>
                </c:pt>
                <c:pt idx="17">
                  <c:v>7.6954669542463703E-5</c:v>
                </c:pt>
                <c:pt idx="18">
                  <c:v>1.2659981947492401E-4</c:v>
                </c:pt>
                <c:pt idx="19">
                  <c:v>2.0108678916375399E-4</c:v>
                </c:pt>
                <c:pt idx="20">
                  <c:v>3.0941471572557997E-4</c:v>
                </c:pt>
                <c:pt idx="21">
                  <c:v>4.6255375891132201E-4</c:v>
                </c:pt>
                <c:pt idx="22">
                  <c:v>6.7350607614058205E-4</c:v>
                </c:pt>
                <c:pt idx="23">
                  <c:v>9.5727826888117405E-4</c:v>
                </c:pt>
                <c:pt idx="24">
                  <c:v>1.33075707403288E-3</c:v>
                </c:pt>
                <c:pt idx="25">
                  <c:v>1.81248654795811E-3</c:v>
                </c:pt>
                <c:pt idx="26">
                  <c:v>2.42235180207253E-3</c:v>
                </c:pt>
                <c:pt idx="27">
                  <c:v>3.1811808695185202E-3</c:v>
                </c:pt>
                <c:pt idx="28">
                  <c:v>4.1102819280901398E-3</c:v>
                </c:pt>
                <c:pt idx="29">
                  <c:v>5.2309373949836098E-3</c:v>
                </c:pt>
                <c:pt idx="30">
                  <c:v>6.56387901426537E-3</c:v>
                </c:pt>
                <c:pt idx="31">
                  <c:v>8.1287688262009702E-3</c:v>
                </c:pt>
                <c:pt idx="32">
                  <c:v>9.9437098704018307E-3</c:v>
                </c:pt>
                <c:pt idx="33">
                  <c:v>1.2024807831579601E-2</c:v>
                </c:pt>
                <c:pt idx="34">
                  <c:v>1.43858009206543E-2</c:v>
                </c:pt>
                <c:pt idx="35">
                  <c:v>1.70377705148731E-2</c:v>
                </c:pt>
                <c:pt idx="36">
                  <c:v>1.99889399125458E-2</c:v>
                </c:pt>
                <c:pt idx="37">
                  <c:v>2.3244563428696099E-2</c:v>
                </c:pt>
                <c:pt idx="38">
                  <c:v>2.68069033463708E-2</c:v>
                </c:pt>
                <c:pt idx="39">
                  <c:v>3.0675288235150699E-2</c:v>
                </c:pt>
                <c:pt idx="40">
                  <c:v>3.4846243040743699E-2</c:v>
                </c:pt>
                <c:pt idx="41">
                  <c:v>3.9313679220136503E-2</c:v>
                </c:pt>
                <c:pt idx="42">
                  <c:v>4.4069132034660501E-2</c:v>
                </c:pt>
                <c:pt idx="43">
                  <c:v>4.9102031832488097E-2</c:v>
                </c:pt>
                <c:pt idx="44">
                  <c:v>5.4399996614366702E-2</c:v>
                </c:pt>
                <c:pt idx="45">
                  <c:v>5.9949134214774803E-2</c:v>
                </c:pt>
                <c:pt idx="46">
                  <c:v>6.5734343870102005E-2</c:v>
                </c:pt>
                <c:pt idx="47">
                  <c:v>7.1739608619615702E-2</c:v>
                </c:pt>
                <c:pt idx="48">
                  <c:v>7.7948271748055201E-2</c:v>
                </c:pt>
                <c:pt idx="49">
                  <c:v>8.4343292212139501E-2</c:v>
                </c:pt>
                <c:pt idx="50">
                  <c:v>9.0907475608374297E-2</c:v>
                </c:pt>
                <c:pt idx="51">
                  <c:v>9.7623678676478504E-2</c:v>
                </c:pt>
                <c:pt idx="52">
                  <c:v>0.104474986557597</c:v>
                </c:pt>
                <c:pt idx="53">
                  <c:v>0.11144486302662999</c:v>
                </c:pt>
                <c:pt idx="54">
                  <c:v>0.118517274697372</c:v>
                </c:pt>
                <c:pt idx="55">
                  <c:v>0.12567679077330601</c:v>
                </c:pt>
                <c:pt idx="56">
                  <c:v>0.13290866030869999</c:v>
                </c:pt>
                <c:pt idx="57">
                  <c:v>0.14019886918087199</c:v>
                </c:pt>
                <c:pt idx="58">
                  <c:v>0.14753417908293001</c:v>
                </c:pt>
                <c:pt idx="59">
                  <c:v>0.15490215085374101</c:v>
                </c:pt>
                <c:pt idx="60">
                  <c:v>0.162291154393049</c:v>
                </c:pt>
                <c:pt idx="61">
                  <c:v>0.16969036728603801</c:v>
                </c:pt>
                <c:pt idx="62">
                  <c:v>0.17708976410159999</c:v>
                </c:pt>
                <c:pt idx="63">
                  <c:v>0.184480098147072</c:v>
                </c:pt>
                <c:pt idx="64">
                  <c:v>0.191852877270967</c:v>
                </c:pt>
                <c:pt idx="65">
                  <c:v>0.199200335113423</c:v>
                </c:pt>
                <c:pt idx="66">
                  <c:v>0.206515399018151</c:v>
                </c:pt>
                <c:pt idx="67">
                  <c:v>0.21379165564424901</c:v>
                </c:pt>
                <c:pt idx="68">
                  <c:v>0.22102331515419299</c:v>
                </c:pt>
                <c:pt idx="69">
                  <c:v>0.22820517470731</c:v>
                </c:pt>
                <c:pt idx="70">
                  <c:v>0.235332581856671</c:v>
                </c:pt>
                <c:pt idx="71">
                  <c:v>0.24240139833152499</c:v>
                </c:pt>
                <c:pt idx="72">
                  <c:v>0.24940796458659101</c:v>
                </c:pt>
                <c:pt idx="73">
                  <c:v>0.25634906541269997</c:v>
                </c:pt>
                <c:pt idx="74">
                  <c:v>0.263221896829406</c:v>
                </c:pt>
                <c:pt idx="75">
                  <c:v>0.27002403441792699</c:v>
                </c:pt>
                <c:pt idx="76">
                  <c:v>0.27675340320094599</c:v>
                </c:pt>
                <c:pt idx="77">
                  <c:v>0.283408249133066</c:v>
                </c:pt>
                <c:pt idx="78">
                  <c:v>0.28998711223102203</c:v>
                </c:pt>
                <c:pt idx="79">
                  <c:v>0.29648880134483602</c:v>
                </c:pt>
                <c:pt idx="80">
                  <c:v>0.302912370549137</c:v>
                </c:pt>
                <c:pt idx="81">
                  <c:v>0.30925709711683402</c:v>
                </c:pt>
                <c:pt idx="82">
                  <c:v>0.31552246102444498</c:v>
                </c:pt>
                <c:pt idx="83">
                  <c:v>0.32170812592903902</c:v>
                </c:pt>
                <c:pt idx="84">
                  <c:v>0.32781392155019001</c:v>
                </c:pt>
                <c:pt idx="85">
                  <c:v>0.33383982738618101</c:v>
                </c:pt>
                <c:pt idx="86">
                  <c:v>0.33978595769137399</c:v>
                </c:pt>
                <c:pt idx="87">
                  <c:v>0.34565254764088899</c:v>
                </c:pt>
                <c:pt idx="88">
                  <c:v>0.35143994060913902</c:v>
                </c:pt>
                <c:pt idx="89">
                  <c:v>0.35714857649005</c:v>
                </c:pt>
                <c:pt idx="90">
                  <c:v>0.36277898098885603</c:v>
                </c:pt>
                <c:pt idx="91">
                  <c:v>0.368331755817844</c:v>
                </c:pt>
                <c:pt idx="92">
                  <c:v>0.37380756973131901</c:v>
                </c:pt>
                <c:pt idx="93">
                  <c:v>0.37920715033820301</c:v>
                </c:pt>
                <c:pt idx="94">
                  <c:v>0.384531276633926</c:v>
                </c:pt>
                <c:pt idx="95">
                  <c:v>0.38978077219660301</c:v>
                </c:pt>
                <c:pt idx="96">
                  <c:v>0.39495649899582502</c:v>
                </c:pt>
                <c:pt idx="97">
                  <c:v>0.40005935176569102</c:v>
                </c:pt>
                <c:pt idx="98">
                  <c:v>0.405090252896884</c:v>
                </c:pt>
                <c:pt idx="99">
                  <c:v>0.41005014780571802</c:v>
                </c:pt>
                <c:pt idx="100">
                  <c:v>0.41494000074104997</c:v>
                </c:pt>
                <c:pt idx="101">
                  <c:v>0.41976079099276697</c:v>
                </c:pt>
                <c:pt idx="102">
                  <c:v>0.42451350946826999</c:v>
                </c:pt>
                <c:pt idx="103">
                  <c:v>0.42919915560588001</c:v>
                </c:pt>
                <c:pt idx="104">
                  <c:v>0.43381873459650599</c:v>
                </c:pt>
                <c:pt idx="105">
                  <c:v>0.43837325488711598</c:v>
                </c:pt>
                <c:pt idx="106">
                  <c:v>0.44286372594166701</c:v>
                </c:pt>
                <c:pt idx="107">
                  <c:v>0.447291156237067</c:v>
                </c:pt>
                <c:pt idx="108">
                  <c:v>0.45165655147357398</c:v>
                </c:pt>
                <c:pt idx="109">
                  <c:v>0.45596091298068198</c:v>
                </c:pt>
                <c:pt idx="110">
                  <c:v>0.46020523630114601</c:v>
                </c:pt>
                <c:pt idx="111">
                  <c:v>0.46439050993716802</c:v>
                </c:pt>
                <c:pt idx="112">
                  <c:v>0.46851771424417199</c:v>
                </c:pt>
                <c:pt idx="113">
                  <c:v>0.47258782045873199</c:v>
                </c:pt>
                <c:pt idx="114">
                  <c:v>0.47660178984843699</c:v>
                </c:pt>
                <c:pt idx="115">
                  <c:v>0.48056057297243099</c:v>
                </c:pt>
                <c:pt idx="116">
                  <c:v>0.48446510904238599</c:v>
                </c:pt>
                <c:pt idx="117">
                  <c:v>0.48831632537450498</c:v>
                </c:pt>
                <c:pt idx="118">
                  <c:v>0.49211513692396902</c:v>
                </c:pt>
                <c:pt idx="119">
                  <c:v>0.49586244589400102</c:v>
                </c:pt>
                <c:pt idx="120">
                  <c:v>0.49955914141235402</c:v>
                </c:pt>
                <c:pt idx="121">
                  <c:v>0.50320609926871296</c:v>
                </c:pt>
                <c:pt idx="122">
                  <c:v>0.50680418170700803</c:v>
                </c:pt>
                <c:pt idx="123">
                  <c:v>0.51035423726721896</c:v>
                </c:pt>
                <c:pt idx="124">
                  <c:v>0.513857100671678</c:v>
                </c:pt>
                <c:pt idx="125">
                  <c:v>0.51731359275135302</c:v>
                </c:pt>
                <c:pt idx="126">
                  <c:v>0.52072452040797101</c:v>
                </c:pt>
                <c:pt idx="127">
                  <c:v>0.52409067660823405</c:v>
                </c:pt>
                <c:pt idx="128">
                  <c:v>0.52741284040667902</c:v>
                </c:pt>
                <c:pt idx="129">
                  <c:v>0.53069177699407899</c:v>
                </c:pt>
                <c:pt idx="130">
                  <c:v>0.53392823776854004</c:v>
                </c:pt>
                <c:pt idx="131">
                  <c:v>0.53712296042670304</c:v>
                </c:pt>
                <c:pt idx="132">
                  <c:v>0.54027666907271898</c:v>
                </c:pt>
                <c:pt idx="133">
                  <c:v>0.54339007434285203</c:v>
                </c:pt>
                <c:pt idx="134">
                  <c:v>0.54646387354377302</c:v>
                </c:pt>
                <c:pt idx="135">
                  <c:v>0.54949875080278998</c:v>
                </c:pt>
                <c:pt idx="136">
                  <c:v>0.55249537722841702</c:v>
                </c:pt>
                <c:pt idx="137">
                  <c:v>0.55545441107983695</c:v>
                </c:pt>
                <c:pt idx="138">
                  <c:v>0.55837649794395094</c:v>
                </c:pt>
                <c:pt idx="139">
                  <c:v>0.56126227091881797</c:v>
                </c:pt>
                <c:pt idx="140">
                  <c:v>0.56411235080243305</c:v>
                </c:pt>
                <c:pt idx="141">
                  <c:v>0.56692734628585495</c:v>
                </c:pt>
                <c:pt idx="142">
                  <c:v>0.56970785414982805</c:v>
                </c:pt>
                <c:pt idx="143">
                  <c:v>0.57245445946409501</c:v>
                </c:pt>
                <c:pt idx="144">
                  <c:v>0.57516773578871205</c:v>
                </c:pt>
                <c:pt idx="145">
                  <c:v>0.57784824537670398</c:v>
                </c:pt>
                <c:pt idx="146">
                  <c:v>0.580496539377517</c:v>
                </c:pt>
                <c:pt idx="147">
                  <c:v>0.58311315804073305</c:v>
                </c:pt>
                <c:pt idx="148">
                  <c:v>0.58569863091960195</c:v>
                </c:pt>
                <c:pt idx="149">
                  <c:v>0.58825347707398201</c:v>
                </c:pt>
                <c:pt idx="150">
                  <c:v>0.59077820527232305</c:v>
                </c:pt>
                <c:pt idx="151">
                  <c:v>0.59327331419236895</c:v>
                </c:pt>
                <c:pt idx="152">
                  <c:v>0.59573929262030401</c:v>
                </c:pt>
                <c:pt idx="153">
                  <c:v>0.598176619648078</c:v>
                </c:pt>
                <c:pt idx="154">
                  <c:v>0.60058576486870396</c:v>
                </c:pt>
                <c:pt idx="155">
                  <c:v>0.60296718856933196</c:v>
                </c:pt>
                <c:pt idx="156">
                  <c:v>0.60532134192192</c:v>
                </c:pt>
                <c:pt idx="157">
                  <c:v>0.60764866717138599</c:v>
                </c:pt>
                <c:pt idx="158">
                  <c:v>0.60994959782108804</c:v>
                </c:pt>
                <c:pt idx="159">
                  <c:v>0.61222455881555005</c:v>
                </c:pt>
                <c:pt idx="160">
                  <c:v>0.61447396672033605</c:v>
                </c:pt>
                <c:pt idx="161">
                  <c:v>0.61669822989900103</c:v>
                </c:pt>
                <c:pt idx="162">
                  <c:v>0.61889774868707303</c:v>
                </c:pt>
                <c:pt idx="163">
                  <c:v>0.62107291556300503</c:v>
                </c:pt>
                <c:pt idx="164">
                  <c:v>0.62322411531607502</c:v>
                </c:pt>
                <c:pt idx="165">
                  <c:v>0.62535172521120297</c:v>
                </c:pt>
                <c:pt idx="166">
                  <c:v>0.627456115150681</c:v>
                </c:pt>
                <c:pt idx="167">
                  <c:v>0.62953764783280397</c:v>
                </c:pt>
                <c:pt idx="168">
                  <c:v>0.63159667890739002</c:v>
                </c:pt>
                <c:pt idx="169">
                  <c:v>0.63363355712823399</c:v>
                </c:pt>
                <c:pt idx="170">
                  <c:v>0.63564862450246395</c:v>
                </c:pt>
                <c:pt idx="171">
                  <c:v>0.63764221643685204</c:v>
                </c:pt>
                <c:pt idx="172">
                  <c:v>0.63961466188109195</c:v>
                </c:pt>
                <c:pt idx="173">
                  <c:v>0.64156628346806899</c:v>
                </c:pt>
                <c:pt idx="174">
                  <c:v>0.64349739765115199</c:v>
                </c:pt>
                <c:pt idx="175">
                  <c:v>0.64540831483855698</c:v>
                </c:pt>
                <c:pt idx="176">
                  <c:v>0.64729933952479302</c:v>
                </c:pt>
                <c:pt idx="177">
                  <c:v>0.64917077041925697</c:v>
                </c:pt>
                <c:pt idx="178">
                  <c:v>0.65102290057199697</c:v>
                </c:pt>
                <c:pt idx="179">
                  <c:v>0.65285601749670497</c:v>
                </c:pt>
                <c:pt idx="180">
                  <c:v>0.65467040329096904</c:v>
                </c:pt>
                <c:pt idx="181">
                  <c:v>0.65646633475383398</c:v>
                </c:pt>
                <c:pt idx="182">
                  <c:v>0.65824408350072905</c:v>
                </c:pt>
                <c:pt idx="183">
                  <c:v>0.66000391607578901</c:v>
                </c:pt>
                <c:pt idx="184">
                  <c:v>0.66174609406163598</c:v>
                </c:pt>
                <c:pt idx="185">
                  <c:v>0.66347087418665596</c:v>
                </c:pt>
                <c:pt idx="186">
                  <c:v>0.66517850842983095</c:v>
                </c:pt>
                <c:pt idx="187">
                  <c:v>0.66686924412315995</c:v>
                </c:pt>
                <c:pt idx="188">
                  <c:v>0.668543324051734</c:v>
                </c:pt>
                <c:pt idx="189">
                  <c:v>0.67020098655150395</c:v>
                </c:pt>
                <c:pt idx="190">
                  <c:v>0.671842465604785</c:v>
                </c:pt>
                <c:pt idx="191">
                  <c:v>0.67346799093356102</c:v>
                </c:pt>
                <c:pt idx="192">
                  <c:v>0.67507778809062202</c:v>
                </c:pt>
                <c:pt idx="193">
                  <c:v>0.67667207854858702</c:v>
                </c:pt>
                <c:pt idx="194">
                  <c:v>0.67825107978685695</c:v>
                </c:pt>
                <c:pt idx="195">
                  <c:v>0.67981500537655404</c:v>
                </c:pt>
                <c:pt idx="196">
                  <c:v>0.68136406506347502</c:v>
                </c:pt>
                <c:pt idx="197">
                  <c:v>0.68289846484911498</c:v>
                </c:pt>
                <c:pt idx="198">
                  <c:v>0.68441840706981005</c:v>
                </c:pt>
                <c:pt idx="199">
                  <c:v>0.68592409047402703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8240"/>
        <c:axId val="99818816"/>
      </c:scatterChart>
      <c:valAx>
        <c:axId val="99818240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818816"/>
        <c:crosses val="autoZero"/>
        <c:crossBetween val="midCat"/>
      </c:valAx>
      <c:valAx>
        <c:axId val="998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81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3.3364600000000001E-2</c:v>
                </c:pt>
                <c:pt idx="1">
                  <c:v>6.6439600000000001E-2</c:v>
                </c:pt>
                <c:pt idx="2">
                  <c:v>9.9319299999999999E-2</c:v>
                </c:pt>
                <c:pt idx="3">
                  <c:v>0.1316166</c:v>
                </c:pt>
                <c:pt idx="4">
                  <c:v>0.16408639999999999</c:v>
                </c:pt>
                <c:pt idx="5">
                  <c:v>0.195383</c:v>
                </c:pt>
                <c:pt idx="6">
                  <c:v>0.2261872</c:v>
                </c:pt>
                <c:pt idx="7">
                  <c:v>0.25589780000000001</c:v>
                </c:pt>
                <c:pt idx="8">
                  <c:v>0.28480319999999998</c:v>
                </c:pt>
                <c:pt idx="9">
                  <c:v>0.31305729999999998</c:v>
                </c:pt>
                <c:pt idx="10">
                  <c:v>0.33998080000000003</c:v>
                </c:pt>
                <c:pt idx="11">
                  <c:v>0.36615140000000002</c:v>
                </c:pt>
                <c:pt idx="12">
                  <c:v>0.39141890000000001</c:v>
                </c:pt>
                <c:pt idx="13">
                  <c:v>0.41519339999999999</c:v>
                </c:pt>
                <c:pt idx="14">
                  <c:v>0.43815460000000001</c:v>
                </c:pt>
                <c:pt idx="15">
                  <c:v>0.46003680000000002</c:v>
                </c:pt>
                <c:pt idx="16">
                  <c:v>0.48073339999999998</c:v>
                </c:pt>
                <c:pt idx="17">
                  <c:v>0.50068860000000004</c:v>
                </c:pt>
                <c:pt idx="18">
                  <c:v>0.51928529999999995</c:v>
                </c:pt>
                <c:pt idx="19">
                  <c:v>0.53666950000000002</c:v>
                </c:pt>
                <c:pt idx="20">
                  <c:v>0.55417760000000005</c:v>
                </c:pt>
                <c:pt idx="21">
                  <c:v>0.56955210000000001</c:v>
                </c:pt>
                <c:pt idx="22">
                  <c:v>0.58434399999999997</c:v>
                </c:pt>
                <c:pt idx="23">
                  <c:v>0.59895560000000003</c:v>
                </c:pt>
                <c:pt idx="24">
                  <c:v>0.61218269999999997</c:v>
                </c:pt>
                <c:pt idx="25">
                  <c:v>0.62445459999999997</c:v>
                </c:pt>
                <c:pt idx="26">
                  <c:v>0.63621070000000002</c:v>
                </c:pt>
                <c:pt idx="27">
                  <c:v>0.64734049999999999</c:v>
                </c:pt>
                <c:pt idx="28">
                  <c:v>0.65752319999999997</c:v>
                </c:pt>
                <c:pt idx="29">
                  <c:v>0.6663557</c:v>
                </c:pt>
                <c:pt idx="30">
                  <c:v>0.67497580000000001</c:v>
                </c:pt>
                <c:pt idx="31">
                  <c:v>0.68286049999999998</c:v>
                </c:pt>
                <c:pt idx="32">
                  <c:v>0.68976409999999999</c:v>
                </c:pt>
                <c:pt idx="33">
                  <c:v>0.69602529999999996</c:v>
                </c:pt>
                <c:pt idx="34">
                  <c:v>0.70170469999999996</c:v>
                </c:pt>
                <c:pt idx="35">
                  <c:v>0.70708210000000005</c:v>
                </c:pt>
                <c:pt idx="36">
                  <c:v>0.71101749999999997</c:v>
                </c:pt>
                <c:pt idx="37">
                  <c:v>0.71458060000000001</c:v>
                </c:pt>
                <c:pt idx="38">
                  <c:v>0.7176709</c:v>
                </c:pt>
                <c:pt idx="39">
                  <c:v>0.71992290000000003</c:v>
                </c:pt>
                <c:pt idx="40">
                  <c:v>0.7218329</c:v>
                </c:pt>
                <c:pt idx="41">
                  <c:v>0.72285029999999995</c:v>
                </c:pt>
                <c:pt idx="42">
                  <c:v>0.72348100000000004</c:v>
                </c:pt>
                <c:pt idx="43">
                  <c:v>0.72379700000000002</c:v>
                </c:pt>
                <c:pt idx="44">
                  <c:v>0.72349129999999995</c:v>
                </c:pt>
                <c:pt idx="45">
                  <c:v>0.72312540000000003</c:v>
                </c:pt>
                <c:pt idx="46">
                  <c:v>0.72143740000000001</c:v>
                </c:pt>
                <c:pt idx="47">
                  <c:v>0.71999650000000004</c:v>
                </c:pt>
                <c:pt idx="48">
                  <c:v>0.71840649999999995</c:v>
                </c:pt>
                <c:pt idx="49">
                  <c:v>0.71564910000000004</c:v>
                </c:pt>
                <c:pt idx="50">
                  <c:v>0.71307120000000002</c:v>
                </c:pt>
                <c:pt idx="51">
                  <c:v>0.71003510000000003</c:v>
                </c:pt>
                <c:pt idx="52">
                  <c:v>0.7071056</c:v>
                </c:pt>
                <c:pt idx="53">
                  <c:v>0.70344879999999999</c:v>
                </c:pt>
                <c:pt idx="54">
                  <c:v>0.69988229999999996</c:v>
                </c:pt>
                <c:pt idx="55">
                  <c:v>0.69563949999999997</c:v>
                </c:pt>
                <c:pt idx="56">
                  <c:v>0.69195689999999999</c:v>
                </c:pt>
                <c:pt idx="57">
                  <c:v>0.68772069999999996</c:v>
                </c:pt>
                <c:pt idx="58">
                  <c:v>0.68301849999999997</c:v>
                </c:pt>
                <c:pt idx="59">
                  <c:v>0.67834309999999998</c:v>
                </c:pt>
                <c:pt idx="60">
                  <c:v>0.67413369999999995</c:v>
                </c:pt>
                <c:pt idx="61">
                  <c:v>0.66928180000000004</c:v>
                </c:pt>
                <c:pt idx="62">
                  <c:v>0.66420319999999999</c:v>
                </c:pt>
                <c:pt idx="63">
                  <c:v>0.65898630000000002</c:v>
                </c:pt>
                <c:pt idx="64">
                  <c:v>0.65394759999999996</c:v>
                </c:pt>
                <c:pt idx="65">
                  <c:v>0.64923209999999998</c:v>
                </c:pt>
                <c:pt idx="66">
                  <c:v>0.64420089999999997</c:v>
                </c:pt>
                <c:pt idx="67">
                  <c:v>0.63930030000000004</c:v>
                </c:pt>
                <c:pt idx="68">
                  <c:v>0.63396859999999999</c:v>
                </c:pt>
                <c:pt idx="69">
                  <c:v>0.62864770000000003</c:v>
                </c:pt>
                <c:pt idx="70">
                  <c:v>0.62359520000000002</c:v>
                </c:pt>
                <c:pt idx="71">
                  <c:v>0.61885219999999996</c:v>
                </c:pt>
                <c:pt idx="72">
                  <c:v>0.61346940000000005</c:v>
                </c:pt>
                <c:pt idx="73">
                  <c:v>0.60845309999999997</c:v>
                </c:pt>
                <c:pt idx="74">
                  <c:v>0.60367720000000002</c:v>
                </c:pt>
                <c:pt idx="75">
                  <c:v>0.59865100000000004</c:v>
                </c:pt>
                <c:pt idx="76">
                  <c:v>0.59331299999999998</c:v>
                </c:pt>
                <c:pt idx="77">
                  <c:v>0.58843069999999997</c:v>
                </c:pt>
                <c:pt idx="78">
                  <c:v>0.58332260000000002</c:v>
                </c:pt>
                <c:pt idx="79">
                  <c:v>0.57865540000000004</c:v>
                </c:pt>
                <c:pt idx="80">
                  <c:v>0.57384749999999995</c:v>
                </c:pt>
                <c:pt idx="81">
                  <c:v>0.56907870000000005</c:v>
                </c:pt>
                <c:pt idx="82">
                  <c:v>0.56390830000000003</c:v>
                </c:pt>
                <c:pt idx="83">
                  <c:v>0.55961000000000005</c:v>
                </c:pt>
                <c:pt idx="84">
                  <c:v>0.55484239999999996</c:v>
                </c:pt>
                <c:pt idx="85">
                  <c:v>0.54989480000000002</c:v>
                </c:pt>
                <c:pt idx="86">
                  <c:v>0.54551950000000005</c:v>
                </c:pt>
                <c:pt idx="87">
                  <c:v>0.54115840000000004</c:v>
                </c:pt>
                <c:pt idx="88">
                  <c:v>0.53616799999999998</c:v>
                </c:pt>
                <c:pt idx="89">
                  <c:v>0.53158459999999996</c:v>
                </c:pt>
                <c:pt idx="90">
                  <c:v>0.52718109999999996</c:v>
                </c:pt>
                <c:pt idx="91">
                  <c:v>0.52280170000000004</c:v>
                </c:pt>
                <c:pt idx="92">
                  <c:v>0.51873860000000005</c:v>
                </c:pt>
                <c:pt idx="93">
                  <c:v>0.51453159999999998</c:v>
                </c:pt>
                <c:pt idx="94">
                  <c:v>0.51034650000000004</c:v>
                </c:pt>
                <c:pt idx="95">
                  <c:v>0.50596220000000003</c:v>
                </c:pt>
                <c:pt idx="96">
                  <c:v>0.50181100000000001</c:v>
                </c:pt>
                <c:pt idx="97">
                  <c:v>0.49799120000000002</c:v>
                </c:pt>
                <c:pt idx="98">
                  <c:v>0.49382500000000001</c:v>
                </c:pt>
                <c:pt idx="99">
                  <c:v>0.48957289999999998</c:v>
                </c:pt>
                <c:pt idx="100">
                  <c:v>0.48605690000000001</c:v>
                </c:pt>
                <c:pt idx="101">
                  <c:v>0.4821047</c:v>
                </c:pt>
                <c:pt idx="102">
                  <c:v>0.47814640000000003</c:v>
                </c:pt>
                <c:pt idx="103">
                  <c:v>0.47466340000000001</c:v>
                </c:pt>
                <c:pt idx="104">
                  <c:v>0.47032940000000001</c:v>
                </c:pt>
                <c:pt idx="105">
                  <c:v>0.46756140000000002</c:v>
                </c:pt>
                <c:pt idx="106">
                  <c:v>0.4635398</c:v>
                </c:pt>
                <c:pt idx="107">
                  <c:v>0.46048169999999999</c:v>
                </c:pt>
                <c:pt idx="108">
                  <c:v>0.45645659999999999</c:v>
                </c:pt>
                <c:pt idx="109">
                  <c:v>0.4532639</c:v>
                </c:pt>
                <c:pt idx="110">
                  <c:v>0.44944659999999997</c:v>
                </c:pt>
                <c:pt idx="111">
                  <c:v>0.44612109999999999</c:v>
                </c:pt>
                <c:pt idx="112">
                  <c:v>0.44283090000000003</c:v>
                </c:pt>
                <c:pt idx="113">
                  <c:v>0.43980960000000002</c:v>
                </c:pt>
                <c:pt idx="114">
                  <c:v>0.43631490000000001</c:v>
                </c:pt>
                <c:pt idx="115">
                  <c:v>0.43334840000000002</c:v>
                </c:pt>
                <c:pt idx="116">
                  <c:v>0.43006559999999999</c:v>
                </c:pt>
                <c:pt idx="117">
                  <c:v>0.42730380000000001</c:v>
                </c:pt>
                <c:pt idx="118">
                  <c:v>0.42408220000000002</c:v>
                </c:pt>
                <c:pt idx="119">
                  <c:v>0.42076370000000002</c:v>
                </c:pt>
                <c:pt idx="120">
                  <c:v>0.41798049999999998</c:v>
                </c:pt>
                <c:pt idx="121">
                  <c:v>0.4148655</c:v>
                </c:pt>
                <c:pt idx="122">
                  <c:v>0.41204760000000001</c:v>
                </c:pt>
                <c:pt idx="123">
                  <c:v>0.40868310000000002</c:v>
                </c:pt>
                <c:pt idx="124">
                  <c:v>0.40601340000000002</c:v>
                </c:pt>
                <c:pt idx="125">
                  <c:v>0.40314290000000003</c:v>
                </c:pt>
                <c:pt idx="126">
                  <c:v>0.40064959999999999</c:v>
                </c:pt>
                <c:pt idx="127">
                  <c:v>0.39771970000000001</c:v>
                </c:pt>
                <c:pt idx="128">
                  <c:v>0.3945245</c:v>
                </c:pt>
                <c:pt idx="129">
                  <c:v>0.39237030000000001</c:v>
                </c:pt>
                <c:pt idx="130">
                  <c:v>0.38934150000000001</c:v>
                </c:pt>
                <c:pt idx="131">
                  <c:v>0.38728869999999999</c:v>
                </c:pt>
                <c:pt idx="132">
                  <c:v>0.38499679999999997</c:v>
                </c:pt>
                <c:pt idx="133">
                  <c:v>0.38203330000000002</c:v>
                </c:pt>
                <c:pt idx="134">
                  <c:v>0.37952000000000002</c:v>
                </c:pt>
                <c:pt idx="135">
                  <c:v>0.37708649999999999</c:v>
                </c:pt>
                <c:pt idx="136">
                  <c:v>0.37421769999999999</c:v>
                </c:pt>
                <c:pt idx="137">
                  <c:v>0.37221759999999998</c:v>
                </c:pt>
                <c:pt idx="138">
                  <c:v>0.3696084</c:v>
                </c:pt>
                <c:pt idx="139">
                  <c:v>0.36742069999999999</c:v>
                </c:pt>
                <c:pt idx="140">
                  <c:v>0.36489510000000003</c:v>
                </c:pt>
                <c:pt idx="141">
                  <c:v>0.36263709999999999</c:v>
                </c:pt>
                <c:pt idx="142">
                  <c:v>0.36047210000000002</c:v>
                </c:pt>
                <c:pt idx="143">
                  <c:v>0.35774869999999998</c:v>
                </c:pt>
                <c:pt idx="144">
                  <c:v>0.35590660000000002</c:v>
                </c:pt>
                <c:pt idx="145">
                  <c:v>0.35367320000000002</c:v>
                </c:pt>
                <c:pt idx="146">
                  <c:v>0.35149609999999998</c:v>
                </c:pt>
                <c:pt idx="147">
                  <c:v>0.34908119999999998</c:v>
                </c:pt>
                <c:pt idx="148">
                  <c:v>0.34738980000000003</c:v>
                </c:pt>
                <c:pt idx="149">
                  <c:v>0.3450146</c:v>
                </c:pt>
                <c:pt idx="150">
                  <c:v>0.34309830000000002</c:v>
                </c:pt>
                <c:pt idx="151">
                  <c:v>0.34110849999999998</c:v>
                </c:pt>
                <c:pt idx="152">
                  <c:v>0.33892509999999998</c:v>
                </c:pt>
                <c:pt idx="153">
                  <c:v>0.33697450000000001</c:v>
                </c:pt>
                <c:pt idx="154">
                  <c:v>0.33514359999999999</c:v>
                </c:pt>
                <c:pt idx="155">
                  <c:v>0.33270739999999999</c:v>
                </c:pt>
                <c:pt idx="156">
                  <c:v>0.33073130000000001</c:v>
                </c:pt>
                <c:pt idx="157">
                  <c:v>0.32891989999999999</c:v>
                </c:pt>
                <c:pt idx="158">
                  <c:v>0.32702310000000001</c:v>
                </c:pt>
                <c:pt idx="159">
                  <c:v>0.32477020000000001</c:v>
                </c:pt>
                <c:pt idx="160">
                  <c:v>0.3233145</c:v>
                </c:pt>
                <c:pt idx="161">
                  <c:v>0.321301</c:v>
                </c:pt>
                <c:pt idx="162">
                  <c:v>0.32005119999999998</c:v>
                </c:pt>
                <c:pt idx="163">
                  <c:v>0.31775429999999999</c:v>
                </c:pt>
                <c:pt idx="164">
                  <c:v>0.31642959999999998</c:v>
                </c:pt>
                <c:pt idx="165">
                  <c:v>0.31441760000000002</c:v>
                </c:pt>
                <c:pt idx="166">
                  <c:v>0.31279240000000003</c:v>
                </c:pt>
                <c:pt idx="167">
                  <c:v>0.31086449999999999</c:v>
                </c:pt>
                <c:pt idx="168">
                  <c:v>0.30902859999999999</c:v>
                </c:pt>
                <c:pt idx="169">
                  <c:v>0.30740640000000002</c:v>
                </c:pt>
                <c:pt idx="170">
                  <c:v>0.30607390000000001</c:v>
                </c:pt>
                <c:pt idx="171">
                  <c:v>0.30397580000000002</c:v>
                </c:pt>
                <c:pt idx="172">
                  <c:v>0.3025563</c:v>
                </c:pt>
                <c:pt idx="173">
                  <c:v>0.30117090000000002</c:v>
                </c:pt>
                <c:pt idx="174">
                  <c:v>0.29922949999999998</c:v>
                </c:pt>
                <c:pt idx="175">
                  <c:v>0.29759069999999999</c:v>
                </c:pt>
                <c:pt idx="176">
                  <c:v>0.29618630000000001</c:v>
                </c:pt>
                <c:pt idx="177">
                  <c:v>0.29443720000000001</c:v>
                </c:pt>
                <c:pt idx="178">
                  <c:v>0.29309449999999998</c:v>
                </c:pt>
                <c:pt idx="179">
                  <c:v>0.29169279999999997</c:v>
                </c:pt>
                <c:pt idx="180">
                  <c:v>0.29014400000000001</c:v>
                </c:pt>
                <c:pt idx="181">
                  <c:v>0.2888906</c:v>
                </c:pt>
                <c:pt idx="182">
                  <c:v>0.28716019999999998</c:v>
                </c:pt>
                <c:pt idx="183">
                  <c:v>0.28578910000000002</c:v>
                </c:pt>
                <c:pt idx="184">
                  <c:v>0.28408610000000001</c:v>
                </c:pt>
                <c:pt idx="185">
                  <c:v>0.2827134</c:v>
                </c:pt>
                <c:pt idx="186">
                  <c:v>0.2816806</c:v>
                </c:pt>
                <c:pt idx="187">
                  <c:v>0.28004499999999999</c:v>
                </c:pt>
                <c:pt idx="188">
                  <c:v>0.27859240000000002</c:v>
                </c:pt>
                <c:pt idx="189">
                  <c:v>0.27674379999999998</c:v>
                </c:pt>
                <c:pt idx="190">
                  <c:v>0.27580510000000003</c:v>
                </c:pt>
                <c:pt idx="191">
                  <c:v>0.274341</c:v>
                </c:pt>
                <c:pt idx="192">
                  <c:v>0.2727868</c:v>
                </c:pt>
                <c:pt idx="193">
                  <c:v>0.27197159999999998</c:v>
                </c:pt>
                <c:pt idx="194">
                  <c:v>0.27043030000000001</c:v>
                </c:pt>
                <c:pt idx="195">
                  <c:v>0.2691519</c:v>
                </c:pt>
                <c:pt idx="196">
                  <c:v>0.26786130000000002</c:v>
                </c:pt>
                <c:pt idx="197">
                  <c:v>0.26671210000000001</c:v>
                </c:pt>
                <c:pt idx="198">
                  <c:v>0.26534819999999998</c:v>
                </c:pt>
                <c:pt idx="199">
                  <c:v>0.26422319999999999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       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3.3311132253990502E-2</c:v>
                </c:pt>
                <c:pt idx="1">
                  <c:v>6.6489563439471502E-2</c:v>
                </c:pt>
                <c:pt idx="2">
                  <c:v>9.9405096988180605E-2</c:v>
                </c:pt>
                <c:pt idx="3">
                  <c:v>0.131932441825694</c:v>
                </c:pt>
                <c:pt idx="4">
                  <c:v>0.16395341365351501</c:v>
                </c:pt>
                <c:pt idx="5">
                  <c:v>0.19535885403887901</c:v>
                </c:pt>
                <c:pt idx="6">
                  <c:v>0.22605020336022599</c:v>
                </c:pt>
                <c:pt idx="7">
                  <c:v>0.25594068493118499</c:v>
                </c:pt>
                <c:pt idx="8">
                  <c:v>0.28495607952481999</c:v>
                </c:pt>
                <c:pt idx="9">
                  <c:v>0.31303509020102999</c:v>
                </c:pt>
                <c:pt idx="10">
                  <c:v>0.34012931546696401</c:v>
                </c:pt>
                <c:pt idx="11">
                  <c:v>0.366202863619214</c:v>
                </c:pt>
                <c:pt idx="12">
                  <c:v>0.39123165240027502</c:v>
                </c:pt>
                <c:pt idx="13">
                  <c:v>0.41520244600916101</c:v>
                </c:pt>
                <c:pt idx="14">
                  <c:v>0.43811168641024101</c:v>
                </c:pt>
                <c:pt idx="15">
                  <c:v>0.45996417821908803</c:v>
                </c:pt>
                <c:pt idx="16">
                  <c:v>0.48077168659713299</c:v>
                </c:pt>
                <c:pt idx="17">
                  <c:v>0.50055150584883601</c:v>
                </c:pt>
                <c:pt idx="18">
                  <c:v>0.519325052980255</c:v>
                </c:pt>
                <c:pt idx="19">
                  <c:v>0.53711653547688698</c:v>
                </c:pt>
                <c:pt idx="20">
                  <c:v>0.55395173610909199</c:v>
                </c:pt>
                <c:pt idx="21">
                  <c:v>0.56985694982801505</c:v>
                </c:pt>
                <c:pt idx="22">
                  <c:v>0.58485809899956798</c:v>
                </c:pt>
                <c:pt idx="23">
                  <c:v>0.59898004365581503</c:v>
                </c:pt>
                <c:pt idx="24">
                  <c:v>0.61224609352958903</c:v>
                </c:pt>
                <c:pt idx="25">
                  <c:v>0.62467771885658196</c:v>
                </c:pt>
                <c:pt idx="26">
                  <c:v>0.63629444779106403</c:v>
                </c:pt>
                <c:pt idx="27">
                  <c:v>0.64711393028710995</c:v>
                </c:pt>
                <c:pt idx="28">
                  <c:v>0.65715214188659499</c:v>
                </c:pt>
                <c:pt idx="29">
                  <c:v>0.66642369636166399</c:v>
                </c:pt>
                <c:pt idx="30">
                  <c:v>0.67494223377408002</c:v>
                </c:pt>
                <c:pt idx="31">
                  <c:v>0.68272085026458995</c:v>
                </c:pt>
                <c:pt idx="32">
                  <c:v>0.68977253763507795</c:v>
                </c:pt>
                <c:pt idx="33">
                  <c:v>0.69611060424934401</c:v>
                </c:pt>
                <c:pt idx="34">
                  <c:v>0.70174905355508299</c:v>
                </c:pt>
                <c:pt idx="35">
                  <c:v>0.70670290215100695</c:v>
                </c:pt>
                <c:pt idx="36">
                  <c:v>0.71098842530120099</c:v>
                </c:pt>
                <c:pt idx="37">
                  <c:v>0.71462332367445103</c:v>
                </c:pt>
                <c:pt idx="38">
                  <c:v>0.71762681046920296</c:v>
                </c:pt>
                <c:pt idx="39">
                  <c:v>0.72001962268006203</c:v>
                </c:pt>
                <c:pt idx="40">
                  <c:v>0.72182396388337899</c:v>
                </c:pt>
                <c:pt idx="41">
                  <c:v>0.72306338848913099</c:v>
                </c:pt>
                <c:pt idx="42">
                  <c:v>0.72376263894144799</c:v>
                </c:pt>
                <c:pt idx="43">
                  <c:v>0.72394744794398203</c:v>
                </c:pt>
                <c:pt idx="44">
                  <c:v>0.72364431758454095</c:v>
                </c:pt>
                <c:pt idx="45">
                  <c:v>0.72288028641019297</c:v>
                </c:pt>
                <c:pt idx="46">
                  <c:v>0.72168269424098197</c:v>
                </c:pt>
                <c:pt idx="47">
                  <c:v>0.72007895297966795</c:v>
                </c:pt>
                <c:pt idx="48">
                  <c:v>0.71809633002749795</c:v>
                </c:pt>
                <c:pt idx="49">
                  <c:v>0.71576174927484904</c:v>
                </c:pt>
                <c:pt idx="50">
                  <c:v>0.71310161309328801</c:v>
                </c:pt>
                <c:pt idx="51">
                  <c:v>0.71014164737508101</c:v>
                </c:pt>
                <c:pt idx="52">
                  <c:v>0.70690677048435802</c:v>
                </c:pt>
                <c:pt idx="53">
                  <c:v>0.70342098601570902</c:v>
                </c:pt>
                <c:pt idx="54">
                  <c:v>0.69970729849926705</c:v>
                </c:pt>
                <c:pt idx="55">
                  <c:v>0.69578765063237702</c:v>
                </c:pt>
                <c:pt idx="56">
                  <c:v>0.69168288023525304</c:v>
                </c:pt>
                <c:pt idx="57">
                  <c:v>0.68741269489622003</c:v>
                </c:pt>
                <c:pt idx="58">
                  <c:v>0.68299566216427599</c:v>
                </c:pt>
                <c:pt idx="59">
                  <c:v>0.67844921313699502</c:v>
                </c:pt>
                <c:pt idx="60">
                  <c:v>0.67378965735616103</c:v>
                </c:pt>
                <c:pt idx="61">
                  <c:v>0.669032207041103</c:v>
                </c:pt>
                <c:pt idx="62">
                  <c:v>0.66419100884256999</c:v>
                </c:pt>
                <c:pt idx="63">
                  <c:v>0.65927918147368303</c:v>
                </c:pt>
                <c:pt idx="64">
                  <c:v>0.65430885775740899</c:v>
                </c:pt>
                <c:pt idx="65">
                  <c:v>0.64929122981346099</c:v>
                </c:pt>
                <c:pt idx="66">
                  <c:v>0.64423659628504704</c:v>
                </c:pt>
                <c:pt idx="67">
                  <c:v>0.63915441067314904</c:v>
                </c:pt>
                <c:pt idx="68">
                  <c:v>0.63405333000008302</c:v>
                </c:pt>
                <c:pt idx="69">
                  <c:v>0.62894126316358001</c:v>
                </c:pt>
                <c:pt idx="70">
                  <c:v>0.62382541846679196</c:v>
                </c:pt>
                <c:pt idx="71">
                  <c:v>0.61871234991867097</c:v>
                </c:pt>
                <c:pt idx="72">
                  <c:v>0.61360800199369803</c:v>
                </c:pt>
                <c:pt idx="73">
                  <c:v>0.60851775262083896</c:v>
                </c:pt>
                <c:pt idx="74">
                  <c:v>0.60344645424007604</c:v>
                </c:pt>
                <c:pt idx="75">
                  <c:v>0.59839847282204905</c:v>
                </c:pt>
                <c:pt idx="76">
                  <c:v>0.59337772479356998</c:v>
                </c:pt>
                <c:pt idx="77">
                  <c:v>0.58838771185023697</c:v>
                </c:pt>
                <c:pt idx="78">
                  <c:v>0.58343155366817701</c:v>
                </c:pt>
                <c:pt idx="79">
                  <c:v>0.57851201855128498</c:v>
                </c:pt>
                <c:pt idx="80">
                  <c:v>0.57363155206904604</c:v>
                </c:pt>
                <c:pt idx="81">
                  <c:v>0.56879230375407497</c:v>
                </c:pt>
                <c:pt idx="82">
                  <c:v>0.56399615193866404</c:v>
                </c:pt>
                <c:pt idx="83">
                  <c:v>0.55924472681654502</c:v>
                </c:pt>
                <c:pt idx="84">
                  <c:v>0.55453943182033805</c:v>
                </c:pt>
                <c:pt idx="85">
                  <c:v>0.54988146340729305</c:v>
                </c:pt>
                <c:pt idx="86">
                  <c:v>0.54527182934636997</c:v>
                </c:pt>
                <c:pt idx="87">
                  <c:v>0.54071136559879796</c:v>
                </c:pt>
                <c:pt idx="88">
                  <c:v>0.53620075188229399</c:v>
                </c:pt>
                <c:pt idx="89">
                  <c:v>0.53174052600642296</c:v>
                </c:pt>
                <c:pt idx="90">
                  <c:v>0.52733109706326697</c:v>
                </c:pt>
                <c:pt idx="91">
                  <c:v>0.52297275755389305</c:v>
                </c:pt>
                <c:pt idx="92">
                  <c:v>0.51866569452716504</c:v>
                </c:pt>
                <c:pt idx="93">
                  <c:v>0.51440999980333602</c:v>
                </c:pt>
                <c:pt idx="94">
                  <c:v>0.51020567935073602</c:v>
                </c:pt>
                <c:pt idx="95">
                  <c:v>0.50605266187969999</c:v>
                </c:pt>
                <c:pt idx="96">
                  <c:v>0.50195080671385695</c:v>
                </c:pt>
                <c:pt idx="97">
                  <c:v>0.49789991099490599</c:v>
                </c:pt>
                <c:pt idx="98">
                  <c:v>0.49389971627321899</c:v>
                </c:pt>
                <c:pt idx="99">
                  <c:v>0.48994991453292303</c:v>
                </c:pt>
                <c:pt idx="100">
                  <c:v>0.48605015369667198</c:v>
                </c:pt>
                <c:pt idx="101">
                  <c:v>0.48220004265196698</c:v>
                </c:pt>
                <c:pt idx="102">
                  <c:v>0.478399155837824</c:v>
                </c:pt>
                <c:pt idx="103">
                  <c:v>0.47464703742761599</c:v>
                </c:pt>
                <c:pt idx="104">
                  <c:v>0.47094320514120802</c:v>
                </c:pt>
                <c:pt idx="105">
                  <c:v>0.46728715371692398</c:v>
                </c:pt>
                <c:pt idx="106">
                  <c:v>0.46367835807148799</c:v>
                </c:pt>
                <c:pt idx="107">
                  <c:v>0.4601162761739</c:v>
                </c:pt>
                <c:pt idx="108">
                  <c:v>0.45660035165707902</c:v>
                </c:pt>
                <c:pt idx="109">
                  <c:v>0.45313001618927201</c:v>
                </c:pt>
                <c:pt idx="110">
                  <c:v>0.44970469162537802</c:v>
                </c:pt>
                <c:pt idx="111">
                  <c:v>0.44632379195677702</c:v>
                </c:pt>
                <c:pt idx="112">
                  <c:v>0.44298672507667097</c:v>
                </c:pt>
                <c:pt idx="113">
                  <c:v>0.43969289437661901</c:v>
                </c:pt>
                <c:pt idx="114">
                  <c:v>0.43644170018860301</c:v>
                </c:pt>
                <c:pt idx="115">
                  <c:v>0.43323254108582598</c:v>
                </c:pt>
                <c:pt idx="116">
                  <c:v>0.43006481505432698</c:v>
                </c:pt>
                <c:pt idx="117">
                  <c:v>0.42693792054650598</c:v>
                </c:pt>
                <c:pt idx="118">
                  <c:v>0.42385125742673702</c:v>
                </c:pt>
                <c:pt idx="119">
                  <c:v>0.420804227818385</c:v>
                </c:pt>
                <c:pt idx="120">
                  <c:v>0.41779623686078998</c:v>
                </c:pt>
                <c:pt idx="121">
                  <c:v>0.41482669338404399</c:v>
                </c:pt>
                <c:pt idx="122">
                  <c:v>0.41189501050875199</c:v>
                </c:pt>
                <c:pt idx="123">
                  <c:v>0.40900060617735101</c:v>
                </c:pt>
                <c:pt idx="124">
                  <c:v>0.40614290362301803</c:v>
                </c:pt>
                <c:pt idx="125">
                  <c:v>0.40332133178170498</c:v>
                </c:pt>
                <c:pt idx="126">
                  <c:v>0.40053532565233901</c:v>
                </c:pt>
                <c:pt idx="127">
                  <c:v>0.39778432660984803</c:v>
                </c:pt>
                <c:pt idx="128">
                  <c:v>0.39506778267523801</c:v>
                </c:pt>
                <c:pt idx="129">
                  <c:v>0.392385148746628</c:v>
                </c:pt>
                <c:pt idx="130">
                  <c:v>0.38973588679478299</c:v>
                </c:pt>
                <c:pt idx="131">
                  <c:v>0.38711946602643699</c:v>
                </c:pt>
                <c:pt idx="132">
                  <c:v>0.38453536301835101</c:v>
                </c:pt>
                <c:pt idx="133">
                  <c:v>0.38198306182487801</c:v>
                </c:pt>
                <c:pt idx="134">
                  <c:v>0.37946205406150801</c:v>
                </c:pt>
                <c:pt idx="135">
                  <c:v>0.376971838966701</c:v>
                </c:pt>
                <c:pt idx="136">
                  <c:v>0.37451192344408701</c:v>
                </c:pt>
                <c:pt idx="137">
                  <c:v>0.372081822086966</c:v>
                </c:pt>
                <c:pt idx="138">
                  <c:v>0.36968105718684702</c:v>
                </c:pt>
                <c:pt idx="139">
                  <c:v>0.36730915872764203</c:v>
                </c:pt>
                <c:pt idx="140">
                  <c:v>0.36496566436696598</c:v>
                </c:pt>
                <c:pt idx="141">
                  <c:v>0.36265011940589997</c:v>
                </c:pt>
                <c:pt idx="142">
                  <c:v>0.36036207674843301</c:v>
                </c:pt>
                <c:pt idx="143">
                  <c:v>0.358101096851696</c:v>
                </c:pt>
                <c:pt idx="144">
                  <c:v>0.355866747668029</c:v>
                </c:pt>
                <c:pt idx="145">
                  <c:v>0.35365860457978998</c:v>
                </c:pt>
                <c:pt idx="146">
                  <c:v>0.35147625032777902</c:v>
                </c:pt>
                <c:pt idx="147">
                  <c:v>0.34931927493403803</c:v>
                </c:pt>
                <c:pt idx="148">
                  <c:v>0.34718727561974899</c:v>
                </c:pt>
                <c:pt idx="149">
                  <c:v>0.34507985671886399</c:v>
                </c:pt>
                <c:pt idx="150">
                  <c:v>0.34299662958805899</c:v>
                </c:pt>
                <c:pt idx="151">
                  <c:v>0.34093721251354903</c:v>
                </c:pt>
                <c:pt idx="152">
                  <c:v>0.33890123061525101</c:v>
                </c:pt>
                <c:pt idx="153">
                  <c:v>0.33688831574873601</c:v>
                </c:pt>
                <c:pt idx="154">
                  <c:v>0.33489810640536199</c:v>
                </c:pt>
                <c:pt idx="155">
                  <c:v>0.332930247610978</c:v>
                </c:pt>
                <c:pt idx="156">
                  <c:v>0.33098439082349901</c:v>
                </c:pt>
                <c:pt idx="157">
                  <c:v>0.32906019382967</c:v>
                </c:pt>
                <c:pt idx="158">
                  <c:v>0.327157320641288</c:v>
                </c:pt>
                <c:pt idx="159">
                  <c:v>0.32527544139111603</c:v>
                </c:pt>
                <c:pt idx="160">
                  <c:v>0.32341423222871502</c:v>
                </c:pt>
                <c:pt idx="161">
                  <c:v>0.321573375216402</c:v>
                </c:pt>
                <c:pt idx="162">
                  <c:v>0.31975255822548898</c:v>
                </c:pt>
                <c:pt idx="163">
                  <c:v>0.31795147483298303</c:v>
                </c:pt>
                <c:pt idx="164">
                  <c:v>0.31616982421888101</c:v>
                </c:pt>
                <c:pt idx="165">
                  <c:v>0.31440731106418401</c:v>
                </c:pt>
                <c:pt idx="166">
                  <c:v>0.312663645449751</c:v>
                </c:pt>
                <c:pt idx="167">
                  <c:v>0.31093854275608501</c:v>
                </c:pt>
                <c:pt idx="168">
                  <c:v>0.30923172356414502</c:v>
                </c:pt>
                <c:pt idx="169">
                  <c:v>0.30754291355725799</c:v>
                </c:pt>
                <c:pt idx="170">
                  <c:v>0.30587184342419699</c:v>
                </c:pt>
                <c:pt idx="171">
                  <c:v>0.30421824876349401</c:v>
                </c:pt>
                <c:pt idx="172">
                  <c:v>0.30258186998902098</c:v>
                </c:pt>
                <c:pt idx="173">
                  <c:v>0.30096245223689599</c:v>
                </c:pt>
                <c:pt idx="174">
                  <c:v>0.29935974527374898</c:v>
                </c:pt>
                <c:pt idx="175">
                  <c:v>0.29777350340636899</c:v>
                </c:pt>
                <c:pt idx="176">
                  <c:v>0.29620348539276198</c:v>
                </c:pt>
                <c:pt idx="177">
                  <c:v>0.29464945435464801</c:v>
                </c:pt>
                <c:pt idx="178">
                  <c:v>0.293111177691394</c:v>
                </c:pt>
                <c:pt idx="179">
                  <c:v>0.29158842699540299</c:v>
                </c:pt>
                <c:pt idx="180">
                  <c:v>0.29008097796897597</c:v>
                </c:pt>
                <c:pt idx="181">
                  <c:v>0.28858861034262501</c:v>
                </c:pt>
                <c:pt idx="182">
                  <c:v>0.28711110779486598</c:v>
                </c:pt>
                <c:pt idx="183">
                  <c:v>0.28564825787346398</c:v>
                </c:pt>
                <c:pt idx="184">
                  <c:v>0.28419985191814501</c:v>
                </c:pt>
                <c:pt idx="185">
                  <c:v>0.28276568498475602</c:v>
                </c:pt>
                <c:pt idx="186">
                  <c:v>0.28134555577086601</c:v>
                </c:pt>
                <c:pt idx="187">
                  <c:v>0.27993926654280099</c:v>
                </c:pt>
                <c:pt idx="188">
                  <c:v>0.278546623064097</c:v>
                </c:pt>
                <c:pt idx="189">
                  <c:v>0.27716743452535603</c:v>
                </c:pt>
                <c:pt idx="190">
                  <c:v>0.27580151347549198</c:v>
                </c:pt>
                <c:pt idx="191">
                  <c:v>0.274448675754353</c:v>
                </c:pt>
                <c:pt idx="192">
                  <c:v>0.27310874042669397</c:v>
                </c:pt>
                <c:pt idx="193">
                  <c:v>0.27178152971749397</c:v>
                </c:pt>
                <c:pt idx="194">
                  <c:v>0.27046686894858402</c:v>
                </c:pt>
                <c:pt idx="195">
                  <c:v>0.26916458647658498</c:v>
                </c:pt>
                <c:pt idx="196">
                  <c:v>0.26787451363211701</c:v>
                </c:pt>
                <c:pt idx="197">
                  <c:v>0.26659648466027502</c:v>
                </c:pt>
                <c:pt idx="198">
                  <c:v>0.26533033666233802</c:v>
                </c:pt>
                <c:pt idx="199">
                  <c:v>0.26407590953870103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57504"/>
        <c:axId val="114558080"/>
      </c:scatterChart>
      <c:valAx>
        <c:axId val="11455750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558080"/>
        <c:crosses val="autoZero"/>
        <c:crossBetween val="midCat"/>
      </c:valAx>
      <c:valAx>
        <c:axId val="1145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55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B1:E1048576" totalsRowShown="0" headerRowDxfId="14" dataDxfId="13">
  <autoFilter ref="B1:E1048576"/>
  <tableColumns count="4">
    <tableColumn id="1" name="Pb Simulation       " dataDxfId="12"/>
    <tableColumn id="2" name="Pb Analytic         " dataDxfId="11"/>
    <tableColumn id="3" name="Absolute Error" dataDxfId="10"/>
    <tableColumn id="4" name="Relative Error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F1:I1048576" totalsRowShown="0" headerRowDxfId="8" dataDxfId="7">
  <autoFilter ref="F1:I1048576"/>
  <tableColumns count="4">
    <tableColumn id="1" name="Pd Simulation       " dataDxfId="6"/>
    <tableColumn id="2" name="Pd Analytic         " dataDxfId="5"/>
    <tableColumn id="3" name="Absolute Error" dataDxfId="4"/>
    <tableColumn id="4" name="Relative Error" dataDxfId="3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A203" totalsRowShown="0" headerRowDxfId="2" dataDxfId="1">
  <autoFilter ref="A1:A203"/>
  <tableColumns count="1">
    <tableColumn id="1" name="lambda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abSelected="1" workbookViewId="0">
      <pane xSplit="1" ySplit="1" topLeftCell="B176" activePane="bottomRight" state="frozen"/>
      <selection pane="topRight" activeCell="B1" sqref="B1"/>
      <selection pane="bottomLeft" activeCell="A2" sqref="A2"/>
      <selection pane="bottomRight" activeCell="K201" sqref="K201"/>
    </sheetView>
  </sheetViews>
  <sheetFormatPr defaultColWidth="9.140625" defaultRowHeight="15" x14ac:dyDescent="0.25"/>
  <cols>
    <col min="1" max="1" width="19.42578125" style="1" customWidth="1"/>
    <col min="2" max="2" width="18.7109375" style="1" customWidth="1"/>
    <col min="3" max="3" width="17.140625" bestFit="1" customWidth="1"/>
    <col min="4" max="4" width="18" style="1" customWidth="1"/>
    <col min="5" max="5" width="26.7109375" style="1" customWidth="1"/>
    <col min="6" max="6" width="18.7109375" style="1" customWidth="1"/>
    <col min="7" max="7" width="17.140625" bestFit="1" customWidth="1"/>
    <col min="8" max="8" width="22.140625" style="1" customWidth="1"/>
    <col min="9" max="9" width="19.140625" style="1" customWidth="1"/>
    <col min="10" max="10" width="15.140625" style="1" customWidth="1"/>
    <col min="11" max="11" width="23.85546875" style="1" customWidth="1"/>
    <col min="12" max="12" width="16.85546875" style="1" customWidth="1"/>
    <col min="13" max="13" width="16.140625" style="1" customWidth="1"/>
    <col min="14" max="16384" width="9.140625" style="1"/>
  </cols>
  <sheetData>
    <row r="1" spans="1:9" x14ac:dyDescent="0.25">
      <c r="A1" s="1" t="s">
        <v>0</v>
      </c>
      <c r="B1" s="2" t="s">
        <v>7</v>
      </c>
      <c r="C1" t="s">
        <v>5</v>
      </c>
      <c r="D1" s="1" t="s">
        <v>1</v>
      </c>
      <c r="E1" s="1" t="s">
        <v>2</v>
      </c>
      <c r="F1" s="3" t="s">
        <v>8</v>
      </c>
      <c r="G1" t="s">
        <v>6</v>
      </c>
      <c r="H1" s="1" t="s">
        <v>1</v>
      </c>
      <c r="I1" s="1" t="s">
        <v>2</v>
      </c>
    </row>
    <row r="2" spans="1:9" x14ac:dyDescent="0.25">
      <c r="A2" s="1">
        <v>0.1</v>
      </c>
      <c r="B2" s="2">
        <v>0</v>
      </c>
      <c r="C2">
        <v>5.9419172644665598E-19</v>
      </c>
      <c r="D2" s="1">
        <f>ABS(Table6[[#This Row],[Pb Analytic         ]]-Table6[[#This Row],[Pb Simulation       ]])</f>
        <v>5.9419172644665598E-19</v>
      </c>
      <c r="E2" s="1">
        <f>(Table6[[#This Row],[Absolute Error]]*100/Table6[[#This Row],[Pb Analytic         ]])</f>
        <v>100.00000000000001</v>
      </c>
      <c r="F2" s="3">
        <v>3.3364600000000001E-2</v>
      </c>
      <c r="G2">
        <v>3.3311132253990502E-2</v>
      </c>
      <c r="H2" s="1">
        <f>ABS(Table7[[#This Row],[Pd Analytic         ]]-Table7[[#This Row],[Pd Simulation       ]])</f>
        <v>5.3467746009498718E-5</v>
      </c>
      <c r="I2" s="1">
        <f>Table7[[#This Row],[Absolute Error]]*100/Table7[[#This Row],[Pd Analytic         ]]</f>
        <v>0.16051014298108571</v>
      </c>
    </row>
    <row r="3" spans="1:9" x14ac:dyDescent="0.25">
      <c r="A3" s="1">
        <v>0.2</v>
      </c>
      <c r="B3" s="2">
        <v>0</v>
      </c>
      <c r="C3">
        <v>2.1912364181462099E-15</v>
      </c>
      <c r="D3" s="1">
        <f>ABS(Table6[[#This Row],[Pb Analytic         ]]-Table6[[#This Row],[Pb Simulation       ]])</f>
        <v>2.1912364181462099E-15</v>
      </c>
      <c r="E3" s="1">
        <f>(Table6[[#This Row],[Absolute Error]]*100/Table6[[#This Row],[Pb Analytic         ]])</f>
        <v>100</v>
      </c>
      <c r="F3" s="3">
        <v>6.6439600000000001E-2</v>
      </c>
      <c r="G3">
        <v>6.6489563439471502E-2</v>
      </c>
      <c r="H3" s="1">
        <f>ABS(Table7[[#This Row],[Pd Analytic         ]]-Table7[[#This Row],[Pd Simulation       ]])</f>
        <v>4.9963439471500948E-5</v>
      </c>
      <c r="I3" s="1">
        <f>Table7[[#This Row],[Absolute Error]]*100/Table7[[#This Row],[Pd Analytic         ]]</f>
        <v>7.5144784966117206E-2</v>
      </c>
    </row>
    <row r="4" spans="1:9" x14ac:dyDescent="0.25">
      <c r="A4" s="1">
        <v>0.3</v>
      </c>
      <c r="B4" s="2">
        <v>0</v>
      </c>
      <c r="C4">
        <v>2.55124025436021E-13</v>
      </c>
      <c r="D4" s="1">
        <f>ABS(Table6[[#This Row],[Pb Analytic         ]]-Table6[[#This Row],[Pb Simulation       ]])</f>
        <v>2.55124025436021E-13</v>
      </c>
      <c r="E4" s="1">
        <f>(Table6[[#This Row],[Absolute Error]]*100/Table6[[#This Row],[Pb Analytic         ]])</f>
        <v>100</v>
      </c>
      <c r="F4" s="3">
        <v>9.9319299999999999E-2</v>
      </c>
      <c r="G4">
        <v>9.9405096988180605E-2</v>
      </c>
      <c r="H4" s="1">
        <f>ABS(Table7[[#This Row],[Pd Analytic         ]]-Table7[[#This Row],[Pd Simulation       ]])</f>
        <v>8.5796988180605882E-5</v>
      </c>
      <c r="I4" s="1">
        <f>Table7[[#This Row],[Absolute Error]]*100/Table7[[#This Row],[Pd Analytic         ]]</f>
        <v>8.631045165702847E-2</v>
      </c>
    </row>
    <row r="5" spans="1:9" x14ac:dyDescent="0.25">
      <c r="A5" s="1">
        <v>0.4</v>
      </c>
      <c r="B5" s="2">
        <v>0</v>
      </c>
      <c r="C5">
        <v>7.2038007948365602E-12</v>
      </c>
      <c r="D5" s="1">
        <f>ABS(Table6[[#This Row],[Pb Analytic         ]]-Table6[[#This Row],[Pb Simulation       ]])</f>
        <v>7.2038007948365602E-12</v>
      </c>
      <c r="E5" s="1">
        <f>(Table6[[#This Row],[Absolute Error]]*100/Table6[[#This Row],[Pb Analytic         ]])</f>
        <v>100</v>
      </c>
      <c r="F5" s="3">
        <v>0.1316166</v>
      </c>
      <c r="G5">
        <v>0.131932441825694</v>
      </c>
      <c r="H5" s="1">
        <f>ABS(Table7[[#This Row],[Pd Analytic         ]]-Table7[[#This Row],[Pd Simulation       ]])</f>
        <v>3.1584182569399655E-4</v>
      </c>
      <c r="I5" s="1">
        <f>Table7[[#This Row],[Absolute Error]]*100/Table7[[#This Row],[Pd Analytic         ]]</f>
        <v>0.23939663461340255</v>
      </c>
    </row>
    <row r="6" spans="1:9" x14ac:dyDescent="0.25">
      <c r="A6" s="1">
        <v>0.5</v>
      </c>
      <c r="B6" s="2">
        <v>0</v>
      </c>
      <c r="C6">
        <v>9.3459894476904206E-11</v>
      </c>
      <c r="D6" s="1">
        <f>ABS(Table6[[#This Row],[Pb Analytic         ]]-Table6[[#This Row],[Pb Simulation       ]])</f>
        <v>9.3459894476904206E-11</v>
      </c>
      <c r="E6" s="1">
        <f>(Table6[[#This Row],[Absolute Error]]*100/Table6[[#This Row],[Pb Analytic         ]])</f>
        <v>100.00000000000001</v>
      </c>
      <c r="F6" s="3">
        <v>0.16408639999999999</v>
      </c>
      <c r="G6">
        <v>0.16395341365351501</v>
      </c>
      <c r="H6" s="1">
        <f>ABS(Table7[[#This Row],[Pd Analytic         ]]-Table7[[#This Row],[Pd Simulation       ]])</f>
        <v>1.329863464849812E-4</v>
      </c>
      <c r="I6" s="1">
        <f>Table7[[#This Row],[Absolute Error]]*100/Table7[[#This Row],[Pd Analytic         ]]</f>
        <v>8.1112276665384384E-2</v>
      </c>
    </row>
    <row r="7" spans="1:9" x14ac:dyDescent="0.25">
      <c r="A7" s="1">
        <v>0.6</v>
      </c>
      <c r="B7" s="2">
        <v>0</v>
      </c>
      <c r="C7">
        <v>7.4056982159177796E-10</v>
      </c>
      <c r="D7" s="1">
        <f>ABS(Table6[[#This Row],[Pb Analytic         ]]-Table6[[#This Row],[Pb Simulation       ]])</f>
        <v>7.4056982159177796E-10</v>
      </c>
      <c r="E7" s="1">
        <f>(Table6[[#This Row],[Absolute Error]]*100/Table6[[#This Row],[Pb Analytic         ]])</f>
        <v>100</v>
      </c>
      <c r="F7" s="3">
        <v>0.195383</v>
      </c>
      <c r="G7">
        <v>0.19535885403887901</v>
      </c>
      <c r="H7" s="1">
        <f>ABS(Table7[[#This Row],[Pd Analytic         ]]-Table7[[#This Row],[Pd Simulation       ]])</f>
        <v>2.4145961120991544E-5</v>
      </c>
      <c r="I7" s="1">
        <f>Table7[[#This Row],[Absolute Error]]*100/Table7[[#This Row],[Pd Analytic         ]]</f>
        <v>1.2359798709807223E-2</v>
      </c>
    </row>
    <row r="8" spans="1:9" x14ac:dyDescent="0.25">
      <c r="A8" s="1">
        <v>0.7</v>
      </c>
      <c r="B8" s="2">
        <v>9.9999999999999995E-8</v>
      </c>
      <c r="C8">
        <v>4.1720019906410998E-9</v>
      </c>
      <c r="D8" s="1">
        <f>ABS(Table6[[#This Row],[Pb Analytic         ]]-Table6[[#This Row],[Pb Simulation       ]])</f>
        <v>9.5827998009358889E-8</v>
      </c>
      <c r="E8" s="1">
        <f>(Table6[[#This Row],[Absolute Error]]*100/Table6[[#This Row],[Pb Analytic         ]])</f>
        <v>2296.9307834542351</v>
      </c>
      <c r="F8" s="3">
        <v>0.2261872</v>
      </c>
      <c r="G8">
        <v>0.22605020336022599</v>
      </c>
      <c r="H8" s="1">
        <f>ABS(Table7[[#This Row],[Pd Analytic         ]]-Table7[[#This Row],[Pd Simulation       ]])</f>
        <v>1.3699663977401189E-4</v>
      </c>
      <c r="I8" s="1">
        <f>Table7[[#This Row],[Absolute Error]]*100/Table7[[#This Row],[Pd Analytic         ]]</f>
        <v>6.0604519587933593E-2</v>
      </c>
    </row>
    <row r="9" spans="1:9" x14ac:dyDescent="0.25">
      <c r="A9" s="1">
        <v>0.8</v>
      </c>
      <c r="B9" s="2">
        <v>0</v>
      </c>
      <c r="C9">
        <v>1.8295702196178401E-8</v>
      </c>
      <c r="D9" s="1">
        <f>ABS(Table6[[#This Row],[Pb Analytic         ]]-Table6[[#This Row],[Pb Simulation       ]])</f>
        <v>1.8295702196178401E-8</v>
      </c>
      <c r="E9" s="1">
        <f>(Table6[[#This Row],[Absolute Error]]*100/Table6[[#This Row],[Pb Analytic         ]])</f>
        <v>100</v>
      </c>
      <c r="F9" s="3">
        <v>0.25589780000000001</v>
      </c>
      <c r="G9">
        <v>0.25594068493118499</v>
      </c>
      <c r="H9" s="1">
        <f>ABS(Table7[[#This Row],[Pd Analytic         ]]-Table7[[#This Row],[Pd Simulation       ]])</f>
        <v>4.2884931184983266E-5</v>
      </c>
      <c r="I9" s="1">
        <f>Table7[[#This Row],[Absolute Error]]*100/Table7[[#This Row],[Pd Analytic         ]]</f>
        <v>1.6755808556390233E-2</v>
      </c>
    </row>
    <row r="10" spans="1:9" x14ac:dyDescent="0.25">
      <c r="A10" s="1">
        <v>0.9</v>
      </c>
      <c r="B10" s="2">
        <v>2.9999999999999999E-7</v>
      </c>
      <c r="C10">
        <v>6.6221832549459098E-8</v>
      </c>
      <c r="D10" s="1">
        <f>ABS(Table6[[#This Row],[Pb Analytic         ]]-Table6[[#This Row],[Pb Simulation       ]])</f>
        <v>2.3377816745054089E-7</v>
      </c>
      <c r="E10" s="1">
        <f>(Table6[[#This Row],[Absolute Error]]*100/Table6[[#This Row],[Pb Analytic         ]])</f>
        <v>353.02279995942274</v>
      </c>
      <c r="F10" s="3">
        <v>0.28480319999999998</v>
      </c>
      <c r="G10">
        <v>0.28495607952481999</v>
      </c>
      <c r="H10" s="1">
        <f>ABS(Table7[[#This Row],[Pd Analytic         ]]-Table7[[#This Row],[Pd Simulation       ]])</f>
        <v>1.5287952482001543E-4</v>
      </c>
      <c r="I10" s="1">
        <f>Table7[[#This Row],[Absolute Error]]*100/Table7[[#This Row],[Pd Analytic         ]]</f>
        <v>5.3650206401965696E-2</v>
      </c>
    </row>
    <row r="11" spans="1:9" x14ac:dyDescent="0.25">
      <c r="A11" s="1">
        <v>1</v>
      </c>
      <c r="B11" s="2">
        <v>2.9999999999999999E-7</v>
      </c>
      <c r="C11">
        <v>2.0590786734838599E-7</v>
      </c>
      <c r="D11" s="1">
        <f>ABS(Table6[[#This Row],[Pb Analytic         ]]-Table6[[#This Row],[Pb Simulation       ]])</f>
        <v>9.4092132651613998E-8</v>
      </c>
      <c r="E11" s="1">
        <f>(Table6[[#This Row],[Absolute Error]]*100/Table6[[#This Row],[Pb Analytic         ]])</f>
        <v>45.696230000000305</v>
      </c>
      <c r="F11" s="3">
        <v>0.31305729999999998</v>
      </c>
      <c r="G11">
        <v>0.31303509020102999</v>
      </c>
      <c r="H11" s="1">
        <f>ABS(Table7[[#This Row],[Pd Analytic         ]]-Table7[[#This Row],[Pd Simulation       ]])</f>
        <v>2.220979896999653E-5</v>
      </c>
      <c r="I11" s="1">
        <f>Table7[[#This Row],[Absolute Error]]*100/Table7[[#This Row],[Pd Analytic         ]]</f>
        <v>7.0949870047263648E-3</v>
      </c>
    </row>
    <row r="12" spans="1:9" x14ac:dyDescent="0.25">
      <c r="A12" s="1">
        <v>1.1000000000000001</v>
      </c>
      <c r="B12" s="2">
        <v>5.9999999999999997E-7</v>
      </c>
      <c r="C12">
        <v>5.6593793765542004E-7</v>
      </c>
      <c r="D12" s="1">
        <f>ABS(Table6[[#This Row],[Pb Analytic         ]]-Table6[[#This Row],[Pb Simulation       ]])</f>
        <v>3.4062062344579929E-8</v>
      </c>
      <c r="E12" s="1">
        <f>(Table6[[#This Row],[Absolute Error]]*100/Table6[[#This Row],[Pb Analytic         ]])</f>
        <v>6.0186921706809366</v>
      </c>
      <c r="F12" s="3">
        <v>0.33998080000000003</v>
      </c>
      <c r="G12">
        <v>0.34012931546696401</v>
      </c>
      <c r="H12" s="1">
        <f>ABS(Table7[[#This Row],[Pd Analytic         ]]-Table7[[#This Row],[Pd Simulation       ]])</f>
        <v>1.4851546696398321E-4</v>
      </c>
      <c r="I12" s="1">
        <f>Table7[[#This Row],[Absolute Error]]*100/Table7[[#This Row],[Pd Analytic         ]]</f>
        <v>4.3664412389765969E-2</v>
      </c>
    </row>
    <row r="13" spans="1:9" x14ac:dyDescent="0.25">
      <c r="A13" s="1">
        <v>1.2</v>
      </c>
      <c r="B13" s="2">
        <v>1.9E-6</v>
      </c>
      <c r="C13">
        <v>1.4043022032714199E-6</v>
      </c>
      <c r="D13" s="1">
        <f>ABS(Table6[[#This Row],[Pb Analytic         ]]-Table6[[#This Row],[Pb Simulation       ]])</f>
        <v>4.9569779672858007E-7</v>
      </c>
      <c r="E13" s="1">
        <f>(Table6[[#This Row],[Absolute Error]]*100/Table6[[#This Row],[Pb Analytic         ]])</f>
        <v>35.298513067473472</v>
      </c>
      <c r="F13" s="3">
        <v>0.36615140000000002</v>
      </c>
      <c r="G13">
        <v>0.366202863619214</v>
      </c>
      <c r="H13" s="1">
        <f>ABS(Table7[[#This Row],[Pd Analytic         ]]-Table7[[#This Row],[Pd Simulation       ]])</f>
        <v>5.1463619213987233E-5</v>
      </c>
      <c r="I13" s="1">
        <f>Table7[[#This Row],[Absolute Error]]*100/Table7[[#This Row],[Pd Analytic         ]]</f>
        <v>1.4053308787748931E-2</v>
      </c>
    </row>
    <row r="14" spans="1:9" x14ac:dyDescent="0.25">
      <c r="A14" s="1">
        <v>1.3</v>
      </c>
      <c r="B14" s="2">
        <v>3.4999999999999999E-6</v>
      </c>
      <c r="C14">
        <v>3.1968716918247498E-6</v>
      </c>
      <c r="D14" s="1">
        <f>ABS(Table6[[#This Row],[Pb Analytic         ]]-Table6[[#This Row],[Pb Simulation       ]])</f>
        <v>3.0312830817525016E-7</v>
      </c>
      <c r="E14" s="1">
        <f>(Table6[[#This Row],[Absolute Error]]*100/Table6[[#This Row],[Pb Analytic         ]])</f>
        <v>9.48202922721077</v>
      </c>
      <c r="F14" s="3">
        <v>0.39141890000000001</v>
      </c>
      <c r="G14">
        <v>0.39123165240027502</v>
      </c>
      <c r="H14" s="1">
        <f>ABS(Table7[[#This Row],[Pd Analytic         ]]-Table7[[#This Row],[Pd Simulation       ]])</f>
        <v>1.8724759972499339E-4</v>
      </c>
      <c r="I14" s="1">
        <f>Table7[[#This Row],[Absolute Error]]*100/Table7[[#This Row],[Pd Analytic         ]]</f>
        <v>4.7861055867079366E-2</v>
      </c>
    </row>
    <row r="15" spans="1:9" x14ac:dyDescent="0.25">
      <c r="A15" s="1">
        <v>1.4</v>
      </c>
      <c r="B15" s="2">
        <v>6.1E-6</v>
      </c>
      <c r="C15">
        <v>6.7607804158862399E-6</v>
      </c>
      <c r="D15" s="1">
        <f>ABS(Table6[[#This Row],[Pb Analytic         ]]-Table6[[#This Row],[Pb Simulation       ]])</f>
        <v>6.6078041588623987E-7</v>
      </c>
      <c r="E15" s="1">
        <f>(Table6[[#This Row],[Absolute Error]]*100/Table6[[#This Row],[Pb Analytic         ]])</f>
        <v>9.7737298838098869</v>
      </c>
      <c r="F15" s="3">
        <v>0.41519339999999999</v>
      </c>
      <c r="G15">
        <v>0.41520244600916101</v>
      </c>
      <c r="H15" s="1">
        <f>ABS(Table7[[#This Row],[Pd Analytic         ]]-Table7[[#This Row],[Pd Simulation       ]])</f>
        <v>9.0460091610178317E-6</v>
      </c>
      <c r="I15" s="1">
        <f>Table7[[#This Row],[Absolute Error]]*100/Table7[[#This Row],[Pd Analytic         ]]</f>
        <v>2.1786984272289768E-3</v>
      </c>
    </row>
    <row r="16" spans="1:9" x14ac:dyDescent="0.25">
      <c r="A16" s="1">
        <v>1.5</v>
      </c>
      <c r="B16" s="2">
        <v>1.36E-5</v>
      </c>
      <c r="C16">
        <v>1.34150769320004E-5</v>
      </c>
      <c r="D16" s="1">
        <f>ABS(Table6[[#This Row],[Pb Analytic         ]]-Table6[[#This Row],[Pb Simulation       ]])</f>
        <v>1.8492306799960015E-7</v>
      </c>
      <c r="E16" s="1">
        <f>(Table6[[#This Row],[Absolute Error]]*100/Table6[[#This Row],[Pb Analytic         ]])</f>
        <v>1.3784719158671661</v>
      </c>
      <c r="F16" s="3">
        <v>0.43815460000000001</v>
      </c>
      <c r="G16">
        <v>0.43811168641024101</v>
      </c>
      <c r="H16" s="1">
        <f>ABS(Table7[[#This Row],[Pd Analytic         ]]-Table7[[#This Row],[Pd Simulation       ]])</f>
        <v>4.2913589758997173E-5</v>
      </c>
      <c r="I16" s="1">
        <f>Table7[[#This Row],[Absolute Error]]*100/Table7[[#This Row],[Pd Analytic         ]]</f>
        <v>9.7951255559098581E-3</v>
      </c>
    </row>
    <row r="17" spans="1:9" x14ac:dyDescent="0.25">
      <c r="A17" s="1">
        <v>1.6</v>
      </c>
      <c r="B17" s="2">
        <v>2.5899999999999999E-5</v>
      </c>
      <c r="C17">
        <v>2.5176997717335599E-5</v>
      </c>
      <c r="D17" s="1">
        <f>ABS(Table6[[#This Row],[Pb Analytic         ]]-Table6[[#This Row],[Pb Simulation       ]])</f>
        <v>7.2300228266440007E-7</v>
      </c>
      <c r="E17" s="1">
        <f>(Table6[[#This Row],[Absolute Error]]*100/Table6[[#This Row],[Pb Analytic         ]])</f>
        <v>2.8716779132349743</v>
      </c>
      <c r="F17" s="3">
        <v>0.46003680000000002</v>
      </c>
      <c r="G17">
        <v>0.45996417821908803</v>
      </c>
      <c r="H17" s="1">
        <f>ABS(Table7[[#This Row],[Pd Analytic         ]]-Table7[[#This Row],[Pd Simulation       ]])</f>
        <v>7.262178091199667E-5</v>
      </c>
      <c r="I17" s="1">
        <f>Table7[[#This Row],[Absolute Error]]*100/Table7[[#This Row],[Pd Analytic         ]]</f>
        <v>1.5788573186976702E-2</v>
      </c>
    </row>
    <row r="18" spans="1:9" x14ac:dyDescent="0.25">
      <c r="A18" s="1">
        <v>1.7</v>
      </c>
      <c r="B18" s="2">
        <v>4.7200000000000002E-5</v>
      </c>
      <c r="C18">
        <v>4.4987480490920097E-5</v>
      </c>
      <c r="D18" s="1">
        <f>ABS(Table6[[#This Row],[Pb Analytic         ]]-Table6[[#This Row],[Pb Simulation       ]])</f>
        <v>2.2125195090799048E-6</v>
      </c>
      <c r="E18" s="1">
        <f>(Table6[[#This Row],[Absolute Error]]*100/Table6[[#This Row],[Pb Analytic         ]])</f>
        <v>4.91807828519417</v>
      </c>
      <c r="F18" s="3">
        <v>0.48073339999999998</v>
      </c>
      <c r="G18">
        <v>0.48077168659713299</v>
      </c>
      <c r="H18" s="1">
        <f>ABS(Table7[[#This Row],[Pd Analytic         ]]-Table7[[#This Row],[Pd Simulation       ]])</f>
        <v>3.8286597133008193E-5</v>
      </c>
      <c r="I18" s="1">
        <f>Table7[[#This Row],[Absolute Error]]*100/Table7[[#This Row],[Pd Analytic         ]]</f>
        <v>7.9635715247705092E-3</v>
      </c>
    </row>
    <row r="19" spans="1:9" x14ac:dyDescent="0.25">
      <c r="A19" s="1">
        <v>1.8</v>
      </c>
      <c r="B19" s="2">
        <v>8.3100000000000001E-5</v>
      </c>
      <c r="C19">
        <v>7.6954669542463703E-5</v>
      </c>
      <c r="D19" s="1">
        <f>ABS(Table6[[#This Row],[Pb Analytic         ]]-Table6[[#This Row],[Pb Simulation       ]])</f>
        <v>6.1453304575362973E-6</v>
      </c>
      <c r="E19" s="1">
        <f>(Table6[[#This Row],[Absolute Error]]*100/Table6[[#This Row],[Pb Analytic         ]])</f>
        <v>7.9856498560432314</v>
      </c>
      <c r="F19" s="3">
        <v>0.50068860000000004</v>
      </c>
      <c r="G19">
        <v>0.50055150584883601</v>
      </c>
      <c r="H19" s="1">
        <f>ABS(Table7[[#This Row],[Pd Analytic         ]]-Table7[[#This Row],[Pd Simulation       ]])</f>
        <v>1.3709415116403001E-4</v>
      </c>
      <c r="I19" s="1">
        <f>Table7[[#This Row],[Absolute Error]]*100/Table7[[#This Row],[Pd Analytic         ]]</f>
        <v>2.7388620264271413E-2</v>
      </c>
    </row>
    <row r="20" spans="1:9" x14ac:dyDescent="0.25">
      <c r="A20" s="1">
        <v>1.9</v>
      </c>
      <c r="B20" s="2">
        <v>1.27E-4</v>
      </c>
      <c r="C20">
        <v>1.2659981947492401E-4</v>
      </c>
      <c r="D20" s="1">
        <f>ABS(Table6[[#This Row],[Pb Analytic         ]]-Table6[[#This Row],[Pb Simulation       ]])</f>
        <v>4.0018052507599026E-7</v>
      </c>
      <c r="E20" s="1">
        <f>(Table6[[#This Row],[Absolute Error]]*100/Table6[[#This Row],[Pb Analytic         ]])</f>
        <v>0.31609881178010302</v>
      </c>
      <c r="F20" s="3">
        <v>0.51928529999999995</v>
      </c>
      <c r="G20">
        <v>0.519325052980255</v>
      </c>
      <c r="H20" s="1">
        <f>ABS(Table7[[#This Row],[Pd Analytic         ]]-Table7[[#This Row],[Pd Simulation       ]])</f>
        <v>3.975298025504781E-5</v>
      </c>
      <c r="I20" s="1">
        <f>Table7[[#This Row],[Absolute Error]]*100/Table7[[#This Row],[Pd Analytic         ]]</f>
        <v>7.654739556067448E-3</v>
      </c>
    </row>
    <row r="21" spans="1:9" x14ac:dyDescent="0.25">
      <c r="A21" s="1">
        <v>2</v>
      </c>
      <c r="B21" s="2">
        <v>2.106E-4</v>
      </c>
      <c r="C21">
        <v>2.0108678916375399E-4</v>
      </c>
      <c r="D21" s="1">
        <f>ABS(Table6[[#This Row],[Pb Analytic         ]]-Table6[[#This Row],[Pb Simulation       ]])</f>
        <v>9.5132108362460061E-6</v>
      </c>
      <c r="E21" s="1">
        <f>(Table6[[#This Row],[Absolute Error]]*100/Table6[[#This Row],[Pb Analytic         ]])</f>
        <v>4.7308979748535203</v>
      </c>
      <c r="F21" s="3">
        <v>0.53666950000000002</v>
      </c>
      <c r="G21">
        <v>0.53711653547688698</v>
      </c>
      <c r="H21" s="1">
        <f>ABS(Table7[[#This Row],[Pd Analytic         ]]-Table7[[#This Row],[Pd Simulation       ]])</f>
        <v>4.4703547688695888E-4</v>
      </c>
      <c r="I21" s="1">
        <f>Table7[[#This Row],[Absolute Error]]*100/Table7[[#This Row],[Pd Analytic         ]]</f>
        <v>8.3228768313761137E-2</v>
      </c>
    </row>
    <row r="22" spans="1:9" x14ac:dyDescent="0.25">
      <c r="A22" s="1">
        <v>2.1</v>
      </c>
      <c r="B22" s="2">
        <v>3.3399999999999999E-4</v>
      </c>
      <c r="C22">
        <v>3.0941471572557997E-4</v>
      </c>
      <c r="D22" s="1">
        <f>ABS(Table6[[#This Row],[Pb Analytic         ]]-Table6[[#This Row],[Pb Simulation       ]])</f>
        <v>2.4585284274420013E-5</v>
      </c>
      <c r="E22" s="1">
        <f>(Table6[[#This Row],[Absolute Error]]*100/Table6[[#This Row],[Pb Analytic         ]])</f>
        <v>7.9457385266138116</v>
      </c>
      <c r="F22" s="3">
        <v>0.55417760000000005</v>
      </c>
      <c r="G22">
        <v>0.55395173610909199</v>
      </c>
      <c r="H22" s="1">
        <f>ABS(Table7[[#This Row],[Pd Analytic         ]]-Table7[[#This Row],[Pd Simulation       ]])</f>
        <v>2.2586389090806236E-4</v>
      </c>
      <c r="I22" s="1">
        <f>Table7[[#This Row],[Absolute Error]]*100/Table7[[#This Row],[Pd Analytic         ]]</f>
        <v>4.0773207517050193E-2</v>
      </c>
    </row>
    <row r="23" spans="1:9" x14ac:dyDescent="0.25">
      <c r="A23" s="1">
        <v>2.2000000000000002</v>
      </c>
      <c r="B23" s="2">
        <v>4.5019999999999999E-4</v>
      </c>
      <c r="C23">
        <v>4.6255375891132201E-4</v>
      </c>
      <c r="D23" s="1">
        <f>ABS(Table6[[#This Row],[Pb Analytic         ]]-Table6[[#This Row],[Pb Simulation       ]])</f>
        <v>1.2353758911322018E-5</v>
      </c>
      <c r="E23" s="1">
        <f>(Table6[[#This Row],[Absolute Error]]*100/Table6[[#This Row],[Pb Analytic         ]])</f>
        <v>2.6707725693113233</v>
      </c>
      <c r="F23" s="3">
        <v>0.56955210000000001</v>
      </c>
      <c r="G23">
        <v>0.56985694982801505</v>
      </c>
      <c r="H23" s="1">
        <f>ABS(Table7[[#This Row],[Pd Analytic         ]]-Table7[[#This Row],[Pd Simulation       ]])</f>
        <v>3.0484982801504135E-4</v>
      </c>
      <c r="I23" s="1">
        <f>Table7[[#This Row],[Absolute Error]]*100/Table7[[#This Row],[Pd Analytic         ]]</f>
        <v>5.3495851565387796E-2</v>
      </c>
    </row>
    <row r="24" spans="1:9" x14ac:dyDescent="0.25">
      <c r="A24" s="1">
        <v>2.2999999999999998</v>
      </c>
      <c r="B24" s="2">
        <v>6.7429999999999996E-4</v>
      </c>
      <c r="C24">
        <v>6.7350607614058205E-4</v>
      </c>
      <c r="D24" s="1">
        <f>ABS(Table6[[#This Row],[Pb Analytic         ]]-Table6[[#This Row],[Pb Simulation       ]])</f>
        <v>7.939238594179129E-7</v>
      </c>
      <c r="E24" s="1">
        <f>(Table6[[#This Row],[Absolute Error]]*100/Table6[[#This Row],[Pb Analytic         ]])</f>
        <v>0.11787924230281122</v>
      </c>
      <c r="F24" s="3">
        <v>0.58434399999999997</v>
      </c>
      <c r="G24">
        <v>0.58485809899956798</v>
      </c>
      <c r="H24" s="1">
        <f>ABS(Table7[[#This Row],[Pd Analytic         ]]-Table7[[#This Row],[Pd Simulation       ]])</f>
        <v>5.1409899956800231E-4</v>
      </c>
      <c r="I24" s="1">
        <f>Table7[[#This Row],[Absolute Error]]*100/Table7[[#This Row],[Pd Analytic         ]]</f>
        <v>8.7901492763355252E-2</v>
      </c>
    </row>
    <row r="25" spans="1:9" x14ac:dyDescent="0.25">
      <c r="A25" s="1">
        <v>2.4</v>
      </c>
      <c r="B25" s="2">
        <v>9.6139999999999995E-4</v>
      </c>
      <c r="C25">
        <v>9.5727826888117405E-4</v>
      </c>
      <c r="D25" s="1">
        <f>ABS(Table6[[#This Row],[Pb Analytic         ]]-Table6[[#This Row],[Pb Simulation       ]])</f>
        <v>4.1217311188259049E-6</v>
      </c>
      <c r="E25" s="1">
        <f>(Table6[[#This Row],[Absolute Error]]*100/Table6[[#This Row],[Pb Analytic         ]])</f>
        <v>0.43056770980952153</v>
      </c>
      <c r="F25" s="3">
        <v>0.59895560000000003</v>
      </c>
      <c r="G25">
        <v>0.59898004365581503</v>
      </c>
      <c r="H25" s="1">
        <f>ABS(Table7[[#This Row],[Pd Analytic         ]]-Table7[[#This Row],[Pd Simulation       ]])</f>
        <v>2.4443655814998522E-5</v>
      </c>
      <c r="I25" s="1">
        <f>Table7[[#This Row],[Absolute Error]]*100/Table7[[#This Row],[Pd Analytic         ]]</f>
        <v>4.0808798346283967E-3</v>
      </c>
    </row>
    <row r="26" spans="1:9" x14ac:dyDescent="0.25">
      <c r="A26" s="1">
        <v>2.5</v>
      </c>
      <c r="B26" s="2">
        <v>1.3377E-3</v>
      </c>
      <c r="C26">
        <v>1.33075707403288E-3</v>
      </c>
      <c r="D26" s="1">
        <f>ABS(Table6[[#This Row],[Pb Analytic         ]]-Table6[[#This Row],[Pb Simulation       ]])</f>
        <v>6.9429259671200533E-6</v>
      </c>
      <c r="E26" s="1">
        <f>(Table6[[#This Row],[Absolute Error]]*100/Table6[[#This Row],[Pb Analytic         ]])</f>
        <v>0.52172752657849175</v>
      </c>
      <c r="F26" s="3">
        <v>0.61218269999999997</v>
      </c>
      <c r="G26">
        <v>0.61224609352958903</v>
      </c>
      <c r="H26" s="1">
        <f>ABS(Table7[[#This Row],[Pd Analytic         ]]-Table7[[#This Row],[Pd Simulation       ]])</f>
        <v>6.339352958906197E-5</v>
      </c>
      <c r="I26" s="1">
        <f>Table7[[#This Row],[Absolute Error]]*100/Table7[[#This Row],[Pd Analytic         ]]</f>
        <v>1.0354256280117571E-2</v>
      </c>
    </row>
    <row r="27" spans="1:9" x14ac:dyDescent="0.25">
      <c r="A27" s="1">
        <v>2.6</v>
      </c>
      <c r="B27" s="2">
        <v>1.7861000000000001E-3</v>
      </c>
      <c r="C27">
        <v>1.81248654795811E-3</v>
      </c>
      <c r="D27" s="1">
        <f>ABS(Table6[[#This Row],[Pb Analytic         ]]-Table6[[#This Row],[Pb Simulation       ]])</f>
        <v>2.6386547958109864E-5</v>
      </c>
      <c r="E27" s="1">
        <f>(Table6[[#This Row],[Absolute Error]]*100/Table6[[#This Row],[Pb Analytic         ]])</f>
        <v>1.4558203473474667</v>
      </c>
      <c r="F27" s="3">
        <v>0.62445459999999997</v>
      </c>
      <c r="G27">
        <v>0.62467771885658196</v>
      </c>
      <c r="H27" s="1">
        <f>ABS(Table7[[#This Row],[Pd Analytic         ]]-Table7[[#This Row],[Pd Simulation       ]])</f>
        <v>2.2311885658199415E-4</v>
      </c>
      <c r="I27" s="1">
        <f>Table7[[#This Row],[Absolute Error]]*100/Table7[[#This Row],[Pd Analytic         ]]</f>
        <v>3.5717434742252974E-2</v>
      </c>
    </row>
    <row r="28" spans="1:9" x14ac:dyDescent="0.25">
      <c r="A28" s="1">
        <v>2.7</v>
      </c>
      <c r="B28" s="2">
        <v>2.4475E-3</v>
      </c>
      <c r="C28">
        <v>2.42235180207253E-3</v>
      </c>
      <c r="D28" s="1">
        <f>ABS(Table6[[#This Row],[Pb Analytic         ]]-Table6[[#This Row],[Pb Simulation       ]])</f>
        <v>2.5148197927469997E-5</v>
      </c>
      <c r="E28" s="1">
        <f>(Table6[[#This Row],[Absolute Error]]*100/Table6[[#This Row],[Pb Analytic         ]])</f>
        <v>1.0381728164320951</v>
      </c>
      <c r="F28" s="3">
        <v>0.63621070000000002</v>
      </c>
      <c r="G28">
        <v>0.63629444779106403</v>
      </c>
      <c r="H28" s="1">
        <f>ABS(Table7[[#This Row],[Pd Analytic         ]]-Table7[[#This Row],[Pd Simulation       ]])</f>
        <v>8.3747791064014976E-5</v>
      </c>
      <c r="I28" s="1">
        <f>Table7[[#This Row],[Absolute Error]]*100/Table7[[#This Row],[Pd Analytic         ]]</f>
        <v>1.316179818239035E-2</v>
      </c>
    </row>
    <row r="29" spans="1:9" x14ac:dyDescent="0.25">
      <c r="A29" s="1">
        <v>2.8</v>
      </c>
      <c r="B29" s="2">
        <v>3.2163999999999999E-3</v>
      </c>
      <c r="C29">
        <v>3.1811808695185202E-3</v>
      </c>
      <c r="D29" s="1">
        <f>ABS(Table6[[#This Row],[Pb Analytic         ]]-Table6[[#This Row],[Pb Simulation       ]])</f>
        <v>3.521913048147975E-5</v>
      </c>
      <c r="E29" s="1">
        <f>(Table6[[#This Row],[Absolute Error]]*100/Table6[[#This Row],[Pb Analytic         ]])</f>
        <v>1.1071087098172527</v>
      </c>
      <c r="F29" s="3">
        <v>0.64734049999999999</v>
      </c>
      <c r="G29">
        <v>0.64711393028710995</v>
      </c>
      <c r="H29" s="1">
        <f>ABS(Table7[[#This Row],[Pd Analytic         ]]-Table7[[#This Row],[Pd Simulation       ]])</f>
        <v>2.2656971289003458E-4</v>
      </c>
      <c r="I29" s="1">
        <f>Table7[[#This Row],[Absolute Error]]*100/Table7[[#This Row],[Pd Analytic         ]]</f>
        <v>3.5012337439484675E-2</v>
      </c>
    </row>
    <row r="30" spans="1:9" x14ac:dyDescent="0.25">
      <c r="A30" s="1">
        <v>2.9</v>
      </c>
      <c r="B30" s="2">
        <v>4.1177000000000002E-3</v>
      </c>
      <c r="C30">
        <v>4.1102819280901398E-3</v>
      </c>
      <c r="D30" s="1">
        <f>ABS(Table6[[#This Row],[Pb Analytic         ]]-Table6[[#This Row],[Pb Simulation       ]])</f>
        <v>7.4180719098603659E-6</v>
      </c>
      <c r="E30" s="1">
        <f>(Table6[[#This Row],[Absolute Error]]*100/Table6[[#This Row],[Pb Analytic         ]])</f>
        <v>0.18047598777019183</v>
      </c>
      <c r="F30" s="3">
        <v>0.65752319999999997</v>
      </c>
      <c r="G30">
        <v>0.65715214188659499</v>
      </c>
      <c r="H30" s="1">
        <f>ABS(Table7[[#This Row],[Pd Analytic         ]]-Table7[[#This Row],[Pd Simulation       ]])</f>
        <v>3.7105811340498729E-4</v>
      </c>
      <c r="I30" s="1">
        <f>Table7[[#This Row],[Absolute Error]]*100/Table7[[#This Row],[Pd Analytic         ]]</f>
        <v>5.6464567297875586E-2</v>
      </c>
    </row>
    <row r="31" spans="1:9" x14ac:dyDescent="0.25">
      <c r="A31" s="1">
        <v>3</v>
      </c>
      <c r="B31" s="2">
        <v>5.2306000000000002E-3</v>
      </c>
      <c r="C31">
        <v>5.2309373949836098E-3</v>
      </c>
      <c r="D31" s="1">
        <f>ABS(Table6[[#This Row],[Pb Analytic         ]]-Table6[[#This Row],[Pb Simulation       ]])</f>
        <v>3.3739498360961517E-7</v>
      </c>
      <c r="E31" s="1">
        <f>(Table6[[#This Row],[Absolute Error]]*100/Table6[[#This Row],[Pb Analytic         ]])</f>
        <v>6.4499908550458259E-3</v>
      </c>
      <c r="F31" s="3">
        <v>0.6663557</v>
      </c>
      <c r="G31">
        <v>0.66642369636166399</v>
      </c>
      <c r="H31" s="1">
        <f>ABS(Table7[[#This Row],[Pd Analytic         ]]-Table7[[#This Row],[Pd Simulation       ]])</f>
        <v>6.7996361663991145E-5</v>
      </c>
      <c r="I31" s="1">
        <f>Table7[[#This Row],[Absolute Error]]*100/Table7[[#This Row],[Pd Analytic         ]]</f>
        <v>1.0203172851628304E-2</v>
      </c>
    </row>
    <row r="32" spans="1:9" x14ac:dyDescent="0.25">
      <c r="A32" s="1">
        <v>3.1</v>
      </c>
      <c r="B32" s="2">
        <v>6.5095999999999999E-3</v>
      </c>
      <c r="C32">
        <v>6.56387901426537E-3</v>
      </c>
      <c r="D32" s="1">
        <f>ABS(Table6[[#This Row],[Pb Analytic         ]]-Table6[[#This Row],[Pb Simulation       ]])</f>
        <v>5.4279014265370094E-5</v>
      </c>
      <c r="E32" s="1">
        <f>(Table6[[#This Row],[Absolute Error]]*100/Table6[[#This Row],[Pb Analytic         ]])</f>
        <v>0.82693502039578659</v>
      </c>
      <c r="F32" s="3">
        <v>0.67497580000000001</v>
      </c>
      <c r="G32">
        <v>0.67494223377408002</v>
      </c>
      <c r="H32" s="1">
        <f>ABS(Table7[[#This Row],[Pd Analytic         ]]-Table7[[#This Row],[Pd Simulation       ]])</f>
        <v>3.3566225919989812E-5</v>
      </c>
      <c r="I32" s="1">
        <f>Table7[[#This Row],[Absolute Error]]*100/Table7[[#This Row],[Pd Analytic         ]]</f>
        <v>4.97319981478967E-3</v>
      </c>
    </row>
    <row r="33" spans="1:9" x14ac:dyDescent="0.25">
      <c r="A33" s="1">
        <v>3.2</v>
      </c>
      <c r="B33" s="2">
        <v>8.0508000000000003E-3</v>
      </c>
      <c r="C33">
        <v>8.1287688262009702E-3</v>
      </c>
      <c r="D33" s="1">
        <f>ABS(Table6[[#This Row],[Pb Analytic         ]]-Table6[[#This Row],[Pb Simulation       ]])</f>
        <v>7.7968826200969926E-5</v>
      </c>
      <c r="E33" s="1">
        <f>(Table6[[#This Row],[Absolute Error]]*100/Table6[[#This Row],[Pb Analytic         ]])</f>
        <v>0.95917140551048408</v>
      </c>
      <c r="F33" s="3">
        <v>0.68286049999999998</v>
      </c>
      <c r="G33">
        <v>0.68272085026458995</v>
      </c>
      <c r="H33" s="1">
        <f>ABS(Table7[[#This Row],[Pd Analytic         ]]-Table7[[#This Row],[Pd Simulation       ]])</f>
        <v>1.3964973541003012E-4</v>
      </c>
      <c r="I33" s="1">
        <f>Table7[[#This Row],[Absolute Error]]*100/Table7[[#This Row],[Pd Analytic         ]]</f>
        <v>2.0454880696247749E-2</v>
      </c>
    </row>
    <row r="34" spans="1:9" x14ac:dyDescent="0.25">
      <c r="A34" s="1">
        <v>3.3</v>
      </c>
      <c r="B34" s="2">
        <v>1.0048400000000001E-2</v>
      </c>
      <c r="C34">
        <v>9.9437098704018307E-3</v>
      </c>
      <c r="D34" s="1">
        <f>ABS(Table6[[#This Row],[Pb Analytic         ]]-Table6[[#This Row],[Pb Simulation       ]])</f>
        <v>1.0469012959817003E-4</v>
      </c>
      <c r="E34" s="1">
        <f>(Table6[[#This Row],[Absolute Error]]*100/Table6[[#This Row],[Pb Analytic         ]])</f>
        <v>1.0528276766178362</v>
      </c>
      <c r="F34" s="3">
        <v>0.68976409999999999</v>
      </c>
      <c r="G34">
        <v>0.68977253763507795</v>
      </c>
      <c r="H34" s="1">
        <f>ABS(Table7[[#This Row],[Pd Analytic         ]]-Table7[[#This Row],[Pd Simulation       ]])</f>
        <v>8.4376350779624687E-6</v>
      </c>
      <c r="I34" s="1">
        <f>Table7[[#This Row],[Absolute Error]]*100/Table7[[#This Row],[Pd Analytic         ]]</f>
        <v>1.2232489143292587E-3</v>
      </c>
    </row>
    <row r="35" spans="1:9" x14ac:dyDescent="0.25">
      <c r="A35" s="1">
        <v>3.4</v>
      </c>
      <c r="B35" s="2">
        <v>1.1947599999999999E-2</v>
      </c>
      <c r="C35">
        <v>1.2024807831579601E-2</v>
      </c>
      <c r="D35" s="1">
        <f>ABS(Table6[[#This Row],[Pb Analytic         ]]-Table6[[#This Row],[Pb Simulation       ]])</f>
        <v>7.720783157960133E-5</v>
      </c>
      <c r="E35" s="1">
        <f>(Table6[[#This Row],[Absolute Error]]*100/Table6[[#This Row],[Pb Analytic         ]])</f>
        <v>0.64207123025149559</v>
      </c>
      <c r="F35" s="3">
        <v>0.69602529999999996</v>
      </c>
      <c r="G35">
        <v>0.69611060424934401</v>
      </c>
      <c r="H35" s="1">
        <f>ABS(Table7[[#This Row],[Pd Analytic         ]]-Table7[[#This Row],[Pd Simulation       ]])</f>
        <v>8.5304249344053673E-5</v>
      </c>
      <c r="I35" s="1">
        <f>Table7[[#This Row],[Absolute Error]]*100/Table7[[#This Row],[Pd Analytic         ]]</f>
        <v>1.2254410265167865E-2</v>
      </c>
    </row>
    <row r="36" spans="1:9" x14ac:dyDescent="0.25">
      <c r="A36" s="1">
        <v>3.5</v>
      </c>
      <c r="B36" s="2">
        <v>1.4464299999999999E-2</v>
      </c>
      <c r="C36">
        <v>1.43858009206543E-2</v>
      </c>
      <c r="D36" s="1">
        <f>ABS(Table6[[#This Row],[Pb Analytic         ]]-Table6[[#This Row],[Pb Simulation       ]])</f>
        <v>7.8499079345699385E-5</v>
      </c>
      <c r="E36" s="1">
        <f>(Table6[[#This Row],[Absolute Error]]*100/Table6[[#This Row],[Pb Analytic         ]])</f>
        <v>0.54567055236385864</v>
      </c>
      <c r="F36" s="3">
        <v>0.70170469999999996</v>
      </c>
      <c r="G36">
        <v>0.70174905355508299</v>
      </c>
      <c r="H36" s="1">
        <f>ABS(Table7[[#This Row],[Pd Analytic         ]]-Table7[[#This Row],[Pd Simulation       ]])</f>
        <v>4.435355508303207E-5</v>
      </c>
      <c r="I36" s="1">
        <f>Table7[[#This Row],[Absolute Error]]*100/Table7[[#This Row],[Pd Analytic         ]]</f>
        <v>6.320429626279587E-3</v>
      </c>
    </row>
    <row r="37" spans="1:9" x14ac:dyDescent="0.25">
      <c r="A37" s="1">
        <v>3.6</v>
      </c>
      <c r="B37" s="2">
        <v>1.6942100000000002E-2</v>
      </c>
      <c r="C37">
        <v>1.70377705148731E-2</v>
      </c>
      <c r="D37" s="1">
        <f>ABS(Table6[[#This Row],[Pb Analytic         ]]-Table6[[#This Row],[Pb Simulation       ]])</f>
        <v>9.5670514873098106E-5</v>
      </c>
      <c r="E37" s="1">
        <f>(Table6[[#This Row],[Absolute Error]]*100/Table6[[#This Row],[Pb Analytic         ]])</f>
        <v>0.56152015188596804</v>
      </c>
      <c r="F37" s="3">
        <v>0.70708210000000005</v>
      </c>
      <c r="G37">
        <v>0.70670290215100695</v>
      </c>
      <c r="H37" s="1">
        <f>ABS(Table7[[#This Row],[Pd Analytic         ]]-Table7[[#This Row],[Pd Simulation       ]])</f>
        <v>3.7919784899309583E-4</v>
      </c>
      <c r="I37" s="1">
        <f>Table7[[#This Row],[Absolute Error]]*100/Table7[[#This Row],[Pd Analytic         ]]</f>
        <v>5.3657321604159702E-2</v>
      </c>
    </row>
    <row r="38" spans="1:9" x14ac:dyDescent="0.25">
      <c r="A38" s="1">
        <v>3.7</v>
      </c>
      <c r="B38" s="2">
        <v>1.9844199999999999E-2</v>
      </c>
      <c r="C38">
        <v>1.99889399125458E-2</v>
      </c>
      <c r="D38" s="1">
        <f>ABS(Table6[[#This Row],[Pb Analytic         ]]-Table6[[#This Row],[Pb Simulation       ]])</f>
        <v>1.4473991254580071E-4</v>
      </c>
      <c r="E38" s="1">
        <f>(Table6[[#This Row],[Absolute Error]]*100/Table6[[#This Row],[Pb Analytic         ]])</f>
        <v>0.72409999319151774</v>
      </c>
      <c r="F38" s="3">
        <v>0.71101749999999997</v>
      </c>
      <c r="G38">
        <v>0.71098842530120099</v>
      </c>
      <c r="H38" s="1">
        <f>ABS(Table7[[#This Row],[Pd Analytic         ]]-Table7[[#This Row],[Pd Simulation       ]])</f>
        <v>2.9074698798980947E-5</v>
      </c>
      <c r="I38" s="1">
        <f>Table7[[#This Row],[Absolute Error]]*100/Table7[[#This Row],[Pd Analytic         ]]</f>
        <v>4.0893350389865808E-3</v>
      </c>
    </row>
    <row r="39" spans="1:9" x14ac:dyDescent="0.25">
      <c r="A39" s="1">
        <v>3.8</v>
      </c>
      <c r="B39" s="2">
        <v>2.3191699999999999E-2</v>
      </c>
      <c r="C39">
        <v>2.3244563428696099E-2</v>
      </c>
      <c r="D39" s="1">
        <f>ABS(Table6[[#This Row],[Pb Analytic         ]]-Table6[[#This Row],[Pb Simulation       ]])</f>
        <v>5.2863428696099668E-5</v>
      </c>
      <c r="E39" s="1">
        <f>(Table6[[#This Row],[Absolute Error]]*100/Table6[[#This Row],[Pb Analytic         ]])</f>
        <v>0.22742276428749014</v>
      </c>
      <c r="F39" s="3">
        <v>0.71458060000000001</v>
      </c>
      <c r="G39">
        <v>0.71462332367445103</v>
      </c>
      <c r="H39" s="1">
        <f>ABS(Table7[[#This Row],[Pd Analytic         ]]-Table7[[#This Row],[Pd Simulation       ]])</f>
        <v>4.2723674451017324E-5</v>
      </c>
      <c r="I39" s="1">
        <f>Table7[[#This Row],[Absolute Error]]*100/Table7[[#This Row],[Pd Analytic         ]]</f>
        <v>5.9784886716740069E-3</v>
      </c>
    </row>
    <row r="40" spans="1:9" x14ac:dyDescent="0.25">
      <c r="A40" s="1">
        <v>3.9</v>
      </c>
      <c r="B40" s="2">
        <v>2.68749E-2</v>
      </c>
      <c r="C40">
        <v>2.68069033463708E-2</v>
      </c>
      <c r="D40" s="1">
        <f>ABS(Table6[[#This Row],[Pb Analytic         ]]-Table6[[#This Row],[Pb Simulation       ]])</f>
        <v>6.7996653629200099E-5</v>
      </c>
      <c r="E40" s="1">
        <f>(Table6[[#This Row],[Absolute Error]]*100/Table6[[#This Row],[Pb Analytic         ]])</f>
        <v>0.25365351883661597</v>
      </c>
      <c r="F40" s="3">
        <v>0.7176709</v>
      </c>
      <c r="G40">
        <v>0.71762681046920296</v>
      </c>
      <c r="H40" s="1">
        <f>ABS(Table7[[#This Row],[Pd Analytic         ]]-Table7[[#This Row],[Pd Simulation       ]])</f>
        <v>4.4089530797042364E-5</v>
      </c>
      <c r="I40" s="1">
        <f>Table7[[#This Row],[Absolute Error]]*100/Table7[[#This Row],[Pd Analytic         ]]</f>
        <v>6.1437964905764163E-3</v>
      </c>
    </row>
    <row r="41" spans="1:9" x14ac:dyDescent="0.25">
      <c r="A41" s="1">
        <v>4</v>
      </c>
      <c r="B41" s="2">
        <v>3.0542400000000001E-2</v>
      </c>
      <c r="C41">
        <v>3.0675288235150699E-2</v>
      </c>
      <c r="D41" s="1">
        <f>ABS(Table6[[#This Row],[Pb Analytic         ]]-Table6[[#This Row],[Pb Simulation       ]])</f>
        <v>1.3288823515069867E-4</v>
      </c>
      <c r="E41" s="1">
        <f>(Table6[[#This Row],[Absolute Error]]*100/Table6[[#This Row],[Pb Analytic         ]])</f>
        <v>0.43320940990677481</v>
      </c>
      <c r="F41" s="3">
        <v>0.71992290000000003</v>
      </c>
      <c r="G41">
        <v>0.72001962268006203</v>
      </c>
      <c r="H41" s="1">
        <f>ABS(Table7[[#This Row],[Pd Analytic         ]]-Table7[[#This Row],[Pd Simulation       ]])</f>
        <v>9.6722680062000244E-5</v>
      </c>
      <c r="I41" s="1">
        <f>Table7[[#This Row],[Absolute Error]]*100/Table7[[#This Row],[Pd Analytic         ]]</f>
        <v>1.3433339455663502E-2</v>
      </c>
    </row>
    <row r="42" spans="1:9" x14ac:dyDescent="0.25">
      <c r="A42" s="1">
        <v>4.0999999999999996</v>
      </c>
      <c r="B42" s="2">
        <v>3.5081399999999999E-2</v>
      </c>
      <c r="C42">
        <v>3.4846243040743699E-2</v>
      </c>
      <c r="D42" s="1">
        <f>ABS(Table6[[#This Row],[Pb Analytic         ]]-Table6[[#This Row],[Pb Simulation       ]])</f>
        <v>2.3515695925629965E-4</v>
      </c>
      <c r="E42" s="1">
        <f>(Table6[[#This Row],[Absolute Error]]*100/Table6[[#This Row],[Pb Analytic         ]])</f>
        <v>0.67484164356353771</v>
      </c>
      <c r="F42" s="3">
        <v>0.7218329</v>
      </c>
      <c r="G42">
        <v>0.72182396388337899</v>
      </c>
      <c r="H42" s="1">
        <f>ABS(Table7[[#This Row],[Pd Analytic         ]]-Table7[[#This Row],[Pd Simulation       ]])</f>
        <v>8.9361166210055742E-6</v>
      </c>
      <c r="I42" s="1">
        <f>Table7[[#This Row],[Absolute Error]]*100/Table7[[#This Row],[Pd Analytic         ]]</f>
        <v>1.2379911263862295E-3</v>
      </c>
    </row>
    <row r="43" spans="1:9" x14ac:dyDescent="0.25">
      <c r="A43" s="1">
        <v>4.2</v>
      </c>
      <c r="B43" s="2">
        <v>3.9406400000000001E-2</v>
      </c>
      <c r="C43">
        <v>3.9313679220136503E-2</v>
      </c>
      <c r="D43" s="1">
        <f>ABS(Table6[[#This Row],[Pb Analytic         ]]-Table6[[#This Row],[Pb Simulation       ]])</f>
        <v>9.2720779863497693E-5</v>
      </c>
      <c r="E43" s="1">
        <f>(Table6[[#This Row],[Absolute Error]]*100/Table6[[#This Row],[Pb Analytic         ]])</f>
        <v>0.2358486453132731</v>
      </c>
      <c r="F43" s="3">
        <v>0.72285029999999995</v>
      </c>
      <c r="G43">
        <v>0.72306338848913099</v>
      </c>
      <c r="H43" s="1">
        <f>ABS(Table7[[#This Row],[Pd Analytic         ]]-Table7[[#This Row],[Pd Simulation       ]])</f>
        <v>2.1308848913104139E-4</v>
      </c>
      <c r="I43" s="1">
        <f>Table7[[#This Row],[Absolute Error]]*100/Table7[[#This Row],[Pd Analytic         ]]</f>
        <v>2.9470236292325359E-2</v>
      </c>
    </row>
    <row r="44" spans="1:9" x14ac:dyDescent="0.25">
      <c r="A44" s="1">
        <v>4.3</v>
      </c>
      <c r="B44" s="2">
        <v>4.4222400000000002E-2</v>
      </c>
      <c r="C44">
        <v>4.4069132034660501E-2</v>
      </c>
      <c r="D44" s="1">
        <f>ABS(Table6[[#This Row],[Pb Analytic         ]]-Table6[[#This Row],[Pb Simulation       ]])</f>
        <v>1.5326796533950138E-4</v>
      </c>
      <c r="E44" s="1">
        <f>(Table6[[#This Row],[Absolute Error]]*100/Table6[[#This Row],[Pb Analytic         ]])</f>
        <v>0.34778984350986464</v>
      </c>
      <c r="F44" s="3">
        <v>0.72348100000000004</v>
      </c>
      <c r="G44">
        <v>0.72376263894144799</v>
      </c>
      <c r="H44" s="1">
        <f>ABS(Table7[[#This Row],[Pd Analytic         ]]-Table7[[#This Row],[Pd Simulation       ]])</f>
        <v>2.816389414479481E-4</v>
      </c>
      <c r="I44" s="1">
        <f>Table7[[#This Row],[Absolute Error]]*100/Table7[[#This Row],[Pd Analytic         ]]</f>
        <v>3.891316383225641E-2</v>
      </c>
    </row>
    <row r="45" spans="1:9" x14ac:dyDescent="0.25">
      <c r="A45" s="1">
        <v>4.4000000000000004</v>
      </c>
      <c r="B45" s="2">
        <v>4.9220100000000003E-2</v>
      </c>
      <c r="C45">
        <v>4.9102031832488097E-2</v>
      </c>
      <c r="D45" s="1">
        <f>ABS(Table6[[#This Row],[Pb Analytic         ]]-Table6[[#This Row],[Pb Simulation       ]])</f>
        <v>1.1806816751190607E-4</v>
      </c>
      <c r="E45" s="1">
        <f>(Table6[[#This Row],[Absolute Error]]*100/Table6[[#This Row],[Pb Analytic         ]])</f>
        <v>0.24045474923460683</v>
      </c>
      <c r="F45" s="3">
        <v>0.72379700000000002</v>
      </c>
      <c r="G45">
        <v>0.72394744794398203</v>
      </c>
      <c r="H45" s="1">
        <f>ABS(Table7[[#This Row],[Pd Analytic         ]]-Table7[[#This Row],[Pd Simulation       ]])</f>
        <v>1.5044794398200168E-4</v>
      </c>
      <c r="I45" s="1">
        <f>Table7[[#This Row],[Absolute Error]]*100/Table7[[#This Row],[Pd Analytic         ]]</f>
        <v>2.0781611208006236E-2</v>
      </c>
    </row>
    <row r="46" spans="1:9" x14ac:dyDescent="0.25">
      <c r="A46" s="1">
        <v>4.5</v>
      </c>
      <c r="B46" s="2">
        <v>5.4422499999999999E-2</v>
      </c>
      <c r="C46">
        <v>5.4399996614366702E-2</v>
      </c>
      <c r="D46" s="1">
        <f>ABS(Table6[[#This Row],[Pb Analytic         ]]-Table6[[#This Row],[Pb Simulation       ]])</f>
        <v>2.2503385633296236E-5</v>
      </c>
      <c r="E46" s="1">
        <f>(Table6[[#This Row],[Absolute Error]]*100/Table6[[#This Row],[Pb Analytic         ]])</f>
        <v>4.1366520282748016E-2</v>
      </c>
      <c r="F46" s="3">
        <v>0.72349129999999995</v>
      </c>
      <c r="G46">
        <v>0.72364431758454095</v>
      </c>
      <c r="H46" s="1">
        <f>ABS(Table7[[#This Row],[Pd Analytic         ]]-Table7[[#This Row],[Pd Simulation       ]])</f>
        <v>1.5301758454100423E-4</v>
      </c>
      <c r="I46" s="1">
        <f>Table7[[#This Row],[Absolute Error]]*100/Table7[[#This Row],[Pd Analytic         ]]</f>
        <v>2.1145413682202747E-2</v>
      </c>
    </row>
    <row r="47" spans="1:9" x14ac:dyDescent="0.25">
      <c r="A47" s="1">
        <v>4.5999999999999996</v>
      </c>
      <c r="B47" s="2">
        <v>5.9848499999999999E-2</v>
      </c>
      <c r="C47">
        <v>5.9949134214774803E-2</v>
      </c>
      <c r="D47" s="1">
        <f>ABS(Table6[[#This Row],[Pb Analytic         ]]-Table6[[#This Row],[Pb Simulation       ]])</f>
        <v>1.0063421477480433E-4</v>
      </c>
      <c r="E47" s="1">
        <f>(Table6[[#This Row],[Absolute Error]]*100/Table6[[#This Row],[Pb Analytic         ]])</f>
        <v>0.16786600189132084</v>
      </c>
      <c r="F47" s="3">
        <v>0.72312540000000003</v>
      </c>
      <c r="G47">
        <v>0.72288028641019297</v>
      </c>
      <c r="H47" s="1">
        <f>ABS(Table7[[#This Row],[Pd Analytic         ]]-Table7[[#This Row],[Pd Simulation       ]])</f>
        <v>2.4511358980705555E-4</v>
      </c>
      <c r="I47" s="1">
        <f>Table7[[#This Row],[Absolute Error]]*100/Table7[[#This Row],[Pd Analytic         ]]</f>
        <v>3.3907909015514041E-2</v>
      </c>
    </row>
    <row r="48" spans="1:9" x14ac:dyDescent="0.25">
      <c r="A48" s="1">
        <v>4.7</v>
      </c>
      <c r="B48" s="2">
        <v>6.5903500000000004E-2</v>
      </c>
      <c r="C48">
        <v>6.5734343870102005E-2</v>
      </c>
      <c r="D48" s="1">
        <f>ABS(Table6[[#This Row],[Pb Analytic         ]]-Table6[[#This Row],[Pb Simulation       ]])</f>
        <v>1.6915612989799877E-4</v>
      </c>
      <c r="E48" s="1">
        <f>(Table6[[#This Row],[Absolute Error]]*100/Table6[[#This Row],[Pb Analytic         ]])</f>
        <v>0.25733295555861807</v>
      </c>
      <c r="F48" s="3">
        <v>0.72143740000000001</v>
      </c>
      <c r="G48">
        <v>0.72168269424098197</v>
      </c>
      <c r="H48" s="1">
        <f>ABS(Table7[[#This Row],[Pd Analytic         ]]-Table7[[#This Row],[Pd Simulation       ]])</f>
        <v>2.4529424098196362E-4</v>
      </c>
      <c r="I48" s="1">
        <f>Table7[[#This Row],[Absolute Error]]*100/Table7[[#This Row],[Pd Analytic         ]]</f>
        <v>3.3989209238271652E-2</v>
      </c>
    </row>
    <row r="49" spans="1:9" x14ac:dyDescent="0.25">
      <c r="A49" s="1">
        <v>4.8</v>
      </c>
      <c r="B49" s="2">
        <v>7.1700700000000006E-2</v>
      </c>
      <c r="C49">
        <v>7.1739608619615702E-2</v>
      </c>
      <c r="D49" s="1">
        <f>ABS(Table6[[#This Row],[Pb Analytic         ]]-Table6[[#This Row],[Pb Simulation       ]])</f>
        <v>3.8908619615696249E-5</v>
      </c>
      <c r="E49" s="1">
        <f>(Table6[[#This Row],[Absolute Error]]*100/Table6[[#This Row],[Pb Analytic         ]])</f>
        <v>5.4235896130965924E-2</v>
      </c>
      <c r="F49" s="3">
        <v>0.71999650000000004</v>
      </c>
      <c r="G49">
        <v>0.72007895297966795</v>
      </c>
      <c r="H49" s="1">
        <f>ABS(Table7[[#This Row],[Pd Analytic         ]]-Table7[[#This Row],[Pd Simulation       ]])</f>
        <v>8.2452979667912984E-5</v>
      </c>
      <c r="I49" s="1">
        <f>Table7[[#This Row],[Absolute Error]]*100/Table7[[#This Row],[Pd Analytic         ]]</f>
        <v>1.1450547099970733E-2</v>
      </c>
    </row>
    <row r="50" spans="1:9" x14ac:dyDescent="0.25">
      <c r="A50" s="1">
        <v>4.9000000000000004</v>
      </c>
      <c r="B50" s="2">
        <v>7.7726400000000001E-2</v>
      </c>
      <c r="C50">
        <v>7.7948271748055201E-2</v>
      </c>
      <c r="D50" s="1">
        <f>ABS(Table6[[#This Row],[Pb Analytic         ]]-Table6[[#This Row],[Pb Simulation       ]])</f>
        <v>2.218717480551996E-4</v>
      </c>
      <c r="E50" s="1">
        <f>(Table6[[#This Row],[Absolute Error]]*100/Table6[[#This Row],[Pb Analytic         ]])</f>
        <v>0.2846397271928422</v>
      </c>
      <c r="F50" s="3">
        <v>0.71840649999999995</v>
      </c>
      <c r="G50">
        <v>0.71809633002749795</v>
      </c>
      <c r="H50" s="1">
        <f>ABS(Table7[[#This Row],[Pd Analytic         ]]-Table7[[#This Row],[Pd Simulation       ]])</f>
        <v>3.1016997250199463E-4</v>
      </c>
      <c r="I50" s="1">
        <f>Table7[[#This Row],[Absolute Error]]*100/Table7[[#This Row],[Pd Analytic         ]]</f>
        <v>4.3193365504335238E-2</v>
      </c>
    </row>
    <row r="51" spans="1:9" x14ac:dyDescent="0.25">
      <c r="A51" s="1">
        <v>5</v>
      </c>
      <c r="B51" s="2">
        <v>8.4588800000000006E-2</v>
      </c>
      <c r="C51">
        <v>8.4343292212139501E-2</v>
      </c>
      <c r="D51" s="1">
        <f>ABS(Table6[[#This Row],[Pb Analytic         ]]-Table6[[#This Row],[Pb Simulation       ]])</f>
        <v>2.4550778786050498E-4</v>
      </c>
      <c r="E51" s="1">
        <f>(Table6[[#This Row],[Absolute Error]]*100/Table6[[#This Row],[Pb Analytic         ]])</f>
        <v>0.29108158031465736</v>
      </c>
      <c r="F51" s="3">
        <v>0.71564910000000004</v>
      </c>
      <c r="G51">
        <v>0.71576174927484904</v>
      </c>
      <c r="H51" s="1">
        <f>ABS(Table7[[#This Row],[Pd Analytic         ]]-Table7[[#This Row],[Pd Simulation       ]])</f>
        <v>1.1264927484899712E-4</v>
      </c>
      <c r="I51" s="1">
        <f>Table7[[#This Row],[Absolute Error]]*100/Table7[[#This Row],[Pd Analytic         ]]</f>
        <v>1.5738375927901165E-2</v>
      </c>
    </row>
    <row r="52" spans="1:9" x14ac:dyDescent="0.25">
      <c r="A52" s="1">
        <v>5.0999999999999996</v>
      </c>
      <c r="B52" s="2">
        <v>9.1022099999999995E-2</v>
      </c>
      <c r="C52">
        <v>9.0907475608374297E-2</v>
      </c>
      <c r="D52" s="1">
        <f>ABS(Table6[[#This Row],[Pb Analytic         ]]-Table6[[#This Row],[Pb Simulation       ]])</f>
        <v>1.1462439162569782E-4</v>
      </c>
      <c r="E52" s="1">
        <f>(Table6[[#This Row],[Absolute Error]]*100/Table6[[#This Row],[Pb Analytic         ]])</f>
        <v>0.12608907117770493</v>
      </c>
      <c r="F52" s="3">
        <v>0.71307120000000002</v>
      </c>
      <c r="G52">
        <v>0.71310161309328801</v>
      </c>
      <c r="H52" s="1">
        <f>ABS(Table7[[#This Row],[Pd Analytic         ]]-Table7[[#This Row],[Pd Simulation       ]])</f>
        <v>3.0413093287995352E-5</v>
      </c>
      <c r="I52" s="1">
        <f>Table7[[#This Row],[Absolute Error]]*100/Table7[[#This Row],[Pd Analytic         ]]</f>
        <v>4.2649031680169133E-3</v>
      </c>
    </row>
    <row r="53" spans="1:9" x14ac:dyDescent="0.25">
      <c r="A53" s="1">
        <v>5.2</v>
      </c>
      <c r="B53" s="2">
        <v>9.7815899999999997E-2</v>
      </c>
      <c r="C53">
        <v>9.7623678676478504E-2</v>
      </c>
      <c r="D53" s="1">
        <f>ABS(Table6[[#This Row],[Pb Analytic         ]]-Table6[[#This Row],[Pb Simulation       ]])</f>
        <v>1.9222132352149368E-4</v>
      </c>
      <c r="E53" s="1">
        <f>(Table6[[#This Row],[Absolute Error]]*100/Table6[[#This Row],[Pb Analytic         ]])</f>
        <v>0.1969003075150533</v>
      </c>
      <c r="F53" s="3">
        <v>0.71003510000000003</v>
      </c>
      <c r="G53">
        <v>0.71014164737508101</v>
      </c>
      <c r="H53" s="1">
        <f>ABS(Table7[[#This Row],[Pd Analytic         ]]-Table7[[#This Row],[Pd Simulation       ]])</f>
        <v>1.0654737508097867E-4</v>
      </c>
      <c r="I53" s="1">
        <f>Table7[[#This Row],[Absolute Error]]*100/Table7[[#This Row],[Pd Analytic         ]]</f>
        <v>1.5003679262413786E-2</v>
      </c>
    </row>
    <row r="54" spans="1:9" x14ac:dyDescent="0.25">
      <c r="A54" s="1">
        <v>5.3</v>
      </c>
      <c r="B54" s="2">
        <v>0.1046058</v>
      </c>
      <c r="C54">
        <v>0.104474986557597</v>
      </c>
      <c r="D54" s="1">
        <f>ABS(Table6[[#This Row],[Pb Analytic         ]]-Table6[[#This Row],[Pb Simulation       ]])</f>
        <v>1.3081344240299664E-4</v>
      </c>
      <c r="E54" s="1">
        <f>(Table6[[#This Row],[Absolute Error]]*100/Table6[[#This Row],[Pb Analytic         ]])</f>
        <v>0.12521029838168896</v>
      </c>
      <c r="F54" s="3">
        <v>0.7071056</v>
      </c>
      <c r="G54">
        <v>0.70690677048435802</v>
      </c>
      <c r="H54" s="1">
        <f>ABS(Table7[[#This Row],[Pd Analytic         ]]-Table7[[#This Row],[Pd Simulation       ]])</f>
        <v>1.9882951564198503E-4</v>
      </c>
      <c r="I54" s="1">
        <f>Table7[[#This Row],[Absolute Error]]*100/Table7[[#This Row],[Pd Analytic         ]]</f>
        <v>2.8126695618681249E-2</v>
      </c>
    </row>
    <row r="55" spans="1:9" x14ac:dyDescent="0.25">
      <c r="A55" s="1">
        <v>5.4</v>
      </c>
      <c r="B55" s="2">
        <v>0.1112838</v>
      </c>
      <c r="C55">
        <v>0.11144486302662999</v>
      </c>
      <c r="D55" s="1">
        <f>ABS(Table6[[#This Row],[Pb Analytic         ]]-Table6[[#This Row],[Pb Simulation       ]])</f>
        <v>1.6106302662999283E-4</v>
      </c>
      <c r="E55" s="1">
        <f>(Table6[[#This Row],[Absolute Error]]*100/Table6[[#This Row],[Pb Analytic         ]])</f>
        <v>0.14452261168063571</v>
      </c>
      <c r="F55" s="3">
        <v>0.70344879999999999</v>
      </c>
      <c r="G55">
        <v>0.70342098601570902</v>
      </c>
      <c r="H55" s="1">
        <f>ABS(Table7[[#This Row],[Pd Analytic         ]]-Table7[[#This Row],[Pd Simulation       ]])</f>
        <v>2.7813984290969707E-5</v>
      </c>
      <c r="I55" s="1">
        <f>Table7[[#This Row],[Absolute Error]]*100/Table7[[#This Row],[Pd Analytic         ]]</f>
        <v>3.9541021442241354E-3</v>
      </c>
    </row>
    <row r="56" spans="1:9" x14ac:dyDescent="0.25">
      <c r="A56" s="1">
        <v>5.5</v>
      </c>
      <c r="B56" s="2">
        <v>0.1182912</v>
      </c>
      <c r="C56">
        <v>0.118517274697372</v>
      </c>
      <c r="D56" s="1">
        <f>ABS(Table6[[#This Row],[Pb Analytic         ]]-Table6[[#This Row],[Pb Simulation       ]])</f>
        <v>2.2607469737200014E-4</v>
      </c>
      <c r="E56" s="1">
        <f>(Table6[[#This Row],[Absolute Error]]*100/Table6[[#This Row],[Pb Analytic         ]])</f>
        <v>0.19075252780598501</v>
      </c>
      <c r="F56" s="3">
        <v>0.69988229999999996</v>
      </c>
      <c r="G56">
        <v>0.69970729849926705</v>
      </c>
      <c r="H56" s="1">
        <f>ABS(Table7[[#This Row],[Pd Analytic         ]]-Table7[[#This Row],[Pd Simulation       ]])</f>
        <v>1.7500150073290754E-4</v>
      </c>
      <c r="I56" s="1">
        <f>Table7[[#This Row],[Absolute Error]]*100/Table7[[#This Row],[Pd Analytic         ]]</f>
        <v>2.5010672478084899E-2</v>
      </c>
    </row>
    <row r="57" spans="1:9" x14ac:dyDescent="0.25">
      <c r="A57" s="1">
        <v>5.6</v>
      </c>
      <c r="B57" s="2">
        <v>0.12567210000000001</v>
      </c>
      <c r="C57">
        <v>0.12567679077330601</v>
      </c>
      <c r="D57" s="1">
        <f>ABS(Table6[[#This Row],[Pb Analytic         ]]-Table6[[#This Row],[Pb Simulation       ]])</f>
        <v>4.6907733060042034E-6</v>
      </c>
      <c r="E57" s="1">
        <f>(Table6[[#This Row],[Absolute Error]]*100/Table6[[#This Row],[Pb Analytic         ]])</f>
        <v>3.7324101587423194E-3</v>
      </c>
      <c r="F57" s="3">
        <v>0.69563949999999997</v>
      </c>
      <c r="G57">
        <v>0.69578765063237702</v>
      </c>
      <c r="H57" s="1">
        <f>ABS(Table7[[#This Row],[Pd Analytic         ]]-Table7[[#This Row],[Pd Simulation       ]])</f>
        <v>1.4815063237705317E-4</v>
      </c>
      <c r="I57" s="1">
        <f>Table7[[#This Row],[Absolute Error]]*100/Table7[[#This Row],[Pd Analytic         ]]</f>
        <v>2.1292506735697918E-2</v>
      </c>
    </row>
    <row r="58" spans="1:9" x14ac:dyDescent="0.25">
      <c r="A58" s="1">
        <v>5.7</v>
      </c>
      <c r="B58" s="2">
        <v>0.13265730000000001</v>
      </c>
      <c r="C58">
        <v>0.13290866030869999</v>
      </c>
      <c r="D58" s="1">
        <f>ABS(Table6[[#This Row],[Pb Analytic         ]]-Table6[[#This Row],[Pb Simulation       ]])</f>
        <v>2.5136030869998827E-4</v>
      </c>
      <c r="E58" s="1">
        <f>(Table6[[#This Row],[Absolute Error]]*100/Table6[[#This Row],[Pb Analytic         ]])</f>
        <v>0.18912259601155171</v>
      </c>
      <c r="F58" s="3">
        <v>0.69195689999999999</v>
      </c>
      <c r="G58">
        <v>0.69168288023525304</v>
      </c>
      <c r="H58" s="1">
        <f>ABS(Table7[[#This Row],[Pd Analytic         ]]-Table7[[#This Row],[Pd Simulation       ]])</f>
        <v>2.7401976474694667E-4</v>
      </c>
      <c r="I58" s="1">
        <f>Table7[[#This Row],[Absolute Error]]*100/Table7[[#This Row],[Pd Analytic         ]]</f>
        <v>3.9616386725336891E-2</v>
      </c>
    </row>
    <row r="59" spans="1:9" x14ac:dyDescent="0.25">
      <c r="A59" s="1">
        <v>5.8</v>
      </c>
      <c r="B59" s="2">
        <v>0.14006009999999999</v>
      </c>
      <c r="C59">
        <v>0.14019886918087199</v>
      </c>
      <c r="D59" s="1">
        <f>ABS(Table6[[#This Row],[Pb Analytic         ]]-Table6[[#This Row],[Pb Simulation       ]])</f>
        <v>1.3876918087199486E-4</v>
      </c>
      <c r="E59" s="1">
        <f>(Table6[[#This Row],[Absolute Error]]*100/Table6[[#This Row],[Pb Analytic         ]])</f>
        <v>9.8980242624473191E-2</v>
      </c>
      <c r="F59" s="3">
        <v>0.68772069999999996</v>
      </c>
      <c r="G59">
        <v>0.68741269489622003</v>
      </c>
      <c r="H59" s="1">
        <f>ABS(Table7[[#This Row],[Pd Analytic         ]]-Table7[[#This Row],[Pd Simulation       ]])</f>
        <v>3.0800510377992918E-4</v>
      </c>
      <c r="I59" s="1">
        <f>Table7[[#This Row],[Absolute Error]]*100/Table7[[#This Row],[Pd Analytic         ]]</f>
        <v>4.4806432302858371E-2</v>
      </c>
    </row>
    <row r="60" spans="1:9" x14ac:dyDescent="0.25">
      <c r="A60" s="1">
        <v>5.9</v>
      </c>
      <c r="B60" s="2">
        <v>0.14765320000000001</v>
      </c>
      <c r="C60">
        <v>0.14753417908293001</v>
      </c>
      <c r="D60" s="1">
        <f>ABS(Table6[[#This Row],[Pb Analytic         ]]-Table6[[#This Row],[Pb Simulation       ]])</f>
        <v>1.1902091707000073E-4</v>
      </c>
      <c r="E60" s="1">
        <f>(Table6[[#This Row],[Absolute Error]]*100/Table6[[#This Row],[Pb Analytic         ]])</f>
        <v>8.067345330406335E-2</v>
      </c>
      <c r="F60" s="3">
        <v>0.68301849999999997</v>
      </c>
      <c r="G60">
        <v>0.68299566216427599</v>
      </c>
      <c r="H60" s="1">
        <f>ABS(Table7[[#This Row],[Pd Analytic         ]]-Table7[[#This Row],[Pd Simulation       ]])</f>
        <v>2.2837835723987787E-5</v>
      </c>
      <c r="I60" s="1">
        <f>Table7[[#This Row],[Absolute Error]]*100/Table7[[#This Row],[Pd Analytic         ]]</f>
        <v>3.3437746371066655E-3</v>
      </c>
    </row>
    <row r="61" spans="1:9" x14ac:dyDescent="0.25">
      <c r="A61" s="1">
        <v>6</v>
      </c>
      <c r="B61" s="2">
        <v>0.1548746</v>
      </c>
      <c r="C61">
        <v>0.15490215085374101</v>
      </c>
      <c r="D61" s="1">
        <f>ABS(Table6[[#This Row],[Pb Analytic         ]]-Table6[[#This Row],[Pb Simulation       ]])</f>
        <v>2.7550853741009629E-5</v>
      </c>
      <c r="E61" s="1">
        <f>(Table6[[#This Row],[Absolute Error]]*100/Table6[[#This Row],[Pb Analytic         ]])</f>
        <v>1.778597236330386E-2</v>
      </c>
      <c r="F61" s="3">
        <v>0.67834309999999998</v>
      </c>
      <c r="G61">
        <v>0.67844921313699502</v>
      </c>
      <c r="H61" s="1">
        <f>ABS(Table7[[#This Row],[Pd Analytic         ]]-Table7[[#This Row],[Pd Simulation       ]])</f>
        <v>1.0611313699504521E-4</v>
      </c>
      <c r="I61" s="1">
        <f>Table7[[#This Row],[Absolute Error]]*100/Table7[[#This Row],[Pd Analytic         ]]</f>
        <v>1.56405424223874E-2</v>
      </c>
    </row>
    <row r="62" spans="1:9" x14ac:dyDescent="0.25">
      <c r="A62" s="1">
        <v>6.1</v>
      </c>
      <c r="B62" s="2">
        <v>0.1619526</v>
      </c>
      <c r="C62">
        <v>0.162291154393049</v>
      </c>
      <c r="D62" s="1">
        <f>ABS(Table6[[#This Row],[Pb Analytic         ]]-Table6[[#This Row],[Pb Simulation       ]])</f>
        <v>3.3855439304900092E-4</v>
      </c>
      <c r="E62" s="1">
        <f>(Table6[[#This Row],[Absolute Error]]*100/Table6[[#This Row],[Pb Analytic         ]])</f>
        <v>0.20860927036667953</v>
      </c>
      <c r="F62" s="3">
        <v>0.67413369999999995</v>
      </c>
      <c r="G62">
        <v>0.67378965735616103</v>
      </c>
      <c r="H62" s="1">
        <f>ABS(Table7[[#This Row],[Pd Analytic         ]]-Table7[[#This Row],[Pd Simulation       ]])</f>
        <v>3.4404264383891547E-4</v>
      </c>
      <c r="I62" s="1">
        <f>Table7[[#This Row],[Absolute Error]]*100/Table7[[#This Row],[Pd Analytic         ]]</f>
        <v>5.106083776781048E-2</v>
      </c>
    </row>
    <row r="63" spans="1:9" x14ac:dyDescent="0.25">
      <c r="A63" s="1">
        <v>6.2</v>
      </c>
      <c r="B63" s="2">
        <v>0.1695807</v>
      </c>
      <c r="C63">
        <v>0.16969036728603801</v>
      </c>
      <c r="D63" s="1">
        <f>ABS(Table6[[#This Row],[Pb Analytic         ]]-Table6[[#This Row],[Pb Simulation       ]])</f>
        <v>1.0966728603800657E-4</v>
      </c>
      <c r="E63" s="1">
        <f>(Table6[[#This Row],[Absolute Error]]*100/Table6[[#This Row],[Pb Analytic         ]])</f>
        <v>6.4627879467752156E-2</v>
      </c>
      <c r="F63" s="3">
        <v>0.66928180000000004</v>
      </c>
      <c r="G63">
        <v>0.669032207041103</v>
      </c>
      <c r="H63" s="1">
        <f>ABS(Table7[[#This Row],[Pd Analytic         ]]-Table7[[#This Row],[Pd Simulation       ]])</f>
        <v>2.4959295889703803E-4</v>
      </c>
      <c r="I63" s="1">
        <f>Table7[[#This Row],[Absolute Error]]*100/Table7[[#This Row],[Pd Analytic         ]]</f>
        <v>3.7306568543374163E-2</v>
      </c>
    </row>
    <row r="64" spans="1:9" x14ac:dyDescent="0.25">
      <c r="A64" s="1">
        <v>6.3</v>
      </c>
      <c r="B64" s="2">
        <v>0.17709639999999999</v>
      </c>
      <c r="C64">
        <v>0.17708976410159999</v>
      </c>
      <c r="D64" s="1">
        <f>ABS(Table6[[#This Row],[Pb Analytic         ]]-Table6[[#This Row],[Pb Simulation       ]])</f>
        <v>6.6358983999981191E-6</v>
      </c>
      <c r="E64" s="1">
        <f>(Table6[[#This Row],[Absolute Error]]*100/Table6[[#This Row],[Pb Analytic         ]])</f>
        <v>3.7471947820716333E-3</v>
      </c>
      <c r="F64" s="3">
        <v>0.66420319999999999</v>
      </c>
      <c r="G64">
        <v>0.66419100884256999</v>
      </c>
      <c r="H64" s="1">
        <f>ABS(Table7[[#This Row],[Pd Analytic         ]]-Table7[[#This Row],[Pd Simulation       ]])</f>
        <v>1.2191157430008204E-5</v>
      </c>
      <c r="I64" s="1">
        <f>Table7[[#This Row],[Absolute Error]]*100/Table7[[#This Row],[Pd Analytic         ]]</f>
        <v>1.8354896810862755E-3</v>
      </c>
    </row>
    <row r="65" spans="1:9" x14ac:dyDescent="0.25">
      <c r="A65" s="1">
        <v>6.4</v>
      </c>
      <c r="B65" s="2">
        <v>0.18458179999999999</v>
      </c>
      <c r="C65">
        <v>0.184480098147072</v>
      </c>
      <c r="D65" s="1">
        <f>ABS(Table6[[#This Row],[Pb Analytic         ]]-Table6[[#This Row],[Pb Simulation       ]])</f>
        <v>1.0170185292798783E-4</v>
      </c>
      <c r="E65" s="1">
        <f>(Table6[[#This Row],[Absolute Error]]*100/Table6[[#This Row],[Pb Analytic         ]])</f>
        <v>5.5128902222779962E-2</v>
      </c>
      <c r="F65" s="3">
        <v>0.65898630000000002</v>
      </c>
      <c r="G65">
        <v>0.65927918147368303</v>
      </c>
      <c r="H65" s="1">
        <f>ABS(Table7[[#This Row],[Pd Analytic         ]]-Table7[[#This Row],[Pd Simulation       ]])</f>
        <v>2.9288147368300432E-4</v>
      </c>
      <c r="I65" s="1">
        <f>Table7[[#This Row],[Absolute Error]]*100/Table7[[#This Row],[Pd Analytic         ]]</f>
        <v>4.4424499045810611E-2</v>
      </c>
    </row>
    <row r="66" spans="1:9" x14ac:dyDescent="0.25">
      <c r="A66" s="1">
        <v>6.5</v>
      </c>
      <c r="B66" s="2">
        <v>0.19206989999999999</v>
      </c>
      <c r="C66">
        <v>0.191852877270967</v>
      </c>
      <c r="D66" s="1">
        <f>ABS(Table6[[#This Row],[Pb Analytic         ]]-Table6[[#This Row],[Pb Simulation       ]])</f>
        <v>2.1702272903298403E-4</v>
      </c>
      <c r="E66" s="1">
        <f>(Table6[[#This Row],[Absolute Error]]*100/Table6[[#This Row],[Pb Analytic         ]])</f>
        <v>0.11311935068165171</v>
      </c>
      <c r="F66" s="3">
        <v>0.65394759999999996</v>
      </c>
      <c r="G66">
        <v>0.65430885775740899</v>
      </c>
      <c r="H66" s="1">
        <f>ABS(Table7[[#This Row],[Pd Analytic         ]]-Table7[[#This Row],[Pd Simulation       ]])</f>
        <v>3.612577574090281E-4</v>
      </c>
      <c r="I66" s="1">
        <f>Table7[[#This Row],[Absolute Error]]*100/Table7[[#This Row],[Pd Analytic         ]]</f>
        <v>5.5212114756815311E-2</v>
      </c>
    </row>
    <row r="67" spans="1:9" x14ac:dyDescent="0.25">
      <c r="A67" s="1">
        <v>6.6</v>
      </c>
      <c r="B67" s="2">
        <v>0.19923189999999999</v>
      </c>
      <c r="C67">
        <v>0.199200335113423</v>
      </c>
      <c r="D67" s="1">
        <f>ABS(Table6[[#This Row],[Pb Analytic         ]]-Table6[[#This Row],[Pb Simulation       ]])</f>
        <v>3.1564886576990192E-5</v>
      </c>
      <c r="E67" s="1">
        <f>(Table6[[#This Row],[Absolute Error]]*100/Table6[[#This Row],[Pb Analytic         ]])</f>
        <v>1.5845799937543984E-2</v>
      </c>
      <c r="F67" s="3">
        <v>0.64923209999999998</v>
      </c>
      <c r="G67">
        <v>0.64929122981346099</v>
      </c>
      <c r="H67" s="1">
        <f>ABS(Table7[[#This Row],[Pd Analytic         ]]-Table7[[#This Row],[Pd Simulation       ]])</f>
        <v>5.9129813461011871E-5</v>
      </c>
      <c r="I67" s="1">
        <f>Table7[[#This Row],[Absolute Error]]*100/Table7[[#This Row],[Pd Analytic         ]]</f>
        <v>9.1068246028826929E-3</v>
      </c>
    </row>
    <row r="68" spans="1:9" x14ac:dyDescent="0.25">
      <c r="A68" s="1">
        <v>6.7</v>
      </c>
      <c r="B68" s="2">
        <v>0.2065555</v>
      </c>
      <c r="C68">
        <v>0.206515399018151</v>
      </c>
      <c r="D68" s="1">
        <f>ABS(Table6[[#This Row],[Pb Analytic         ]]-Table6[[#This Row],[Pb Simulation       ]])</f>
        <v>4.0100981849006123E-5</v>
      </c>
      <c r="E68" s="1">
        <f>(Table6[[#This Row],[Absolute Error]]*100/Table6[[#This Row],[Pb Analytic         ]])</f>
        <v>1.9417913646953552E-2</v>
      </c>
      <c r="F68" s="3">
        <v>0.64420089999999997</v>
      </c>
      <c r="G68">
        <v>0.64423659628504704</v>
      </c>
      <c r="H68" s="1">
        <f>ABS(Table7[[#This Row],[Pd Analytic         ]]-Table7[[#This Row],[Pd Simulation       ]])</f>
        <v>3.5696285047071008E-5</v>
      </c>
      <c r="I68" s="1">
        <f>Table7[[#This Row],[Absolute Error]]*100/Table7[[#This Row],[Pd Analytic         ]]</f>
        <v>5.5408657708847283E-3</v>
      </c>
    </row>
    <row r="69" spans="1:9" x14ac:dyDescent="0.25">
      <c r="A69" s="1">
        <v>6.8</v>
      </c>
      <c r="B69" s="2">
        <v>0.21370259999999999</v>
      </c>
      <c r="C69">
        <v>0.21379165564424901</v>
      </c>
      <c r="D69" s="1">
        <f>ABS(Table6[[#This Row],[Pb Analytic         ]]-Table6[[#This Row],[Pb Simulation       ]])</f>
        <v>8.9055644249019794E-5</v>
      </c>
      <c r="E69" s="1">
        <f>(Table6[[#This Row],[Absolute Error]]*100/Table6[[#This Row],[Pb Analytic         ]])</f>
        <v>4.1655341496213062E-2</v>
      </c>
      <c r="F69" s="3">
        <v>0.63930030000000004</v>
      </c>
      <c r="G69">
        <v>0.63915441067314904</v>
      </c>
      <c r="H69" s="1">
        <f>ABS(Table7[[#This Row],[Pd Analytic         ]]-Table7[[#This Row],[Pd Simulation       ]])</f>
        <v>1.4588932685100087E-4</v>
      </c>
      <c r="I69" s="1">
        <f>Table7[[#This Row],[Absolute Error]]*100/Table7[[#This Row],[Pd Analytic         ]]</f>
        <v>2.2825364953259437E-2</v>
      </c>
    </row>
    <row r="70" spans="1:9" x14ac:dyDescent="0.25">
      <c r="A70" s="1">
        <v>6.9</v>
      </c>
      <c r="B70" s="2">
        <v>0.22103629999999999</v>
      </c>
      <c r="C70">
        <v>0.22102331515419299</v>
      </c>
      <c r="D70" s="1">
        <f>ABS(Table6[[#This Row],[Pb Analytic         ]]-Table6[[#This Row],[Pb Simulation       ]])</f>
        <v>1.2984845807001433E-5</v>
      </c>
      <c r="E70" s="1">
        <f>(Table6[[#This Row],[Absolute Error]]*100/Table6[[#This Row],[Pb Analytic         ]])</f>
        <v>5.8748760500415016E-3</v>
      </c>
      <c r="F70" s="3">
        <v>0.63396859999999999</v>
      </c>
      <c r="G70">
        <v>0.63405333000008302</v>
      </c>
      <c r="H70" s="1">
        <f>ABS(Table7[[#This Row],[Pd Analytic         ]]-Table7[[#This Row],[Pd Simulation       ]])</f>
        <v>8.4730000083022006E-5</v>
      </c>
      <c r="I70" s="1">
        <f>Table7[[#This Row],[Absolute Error]]*100/Table7[[#This Row],[Pd Analytic         ]]</f>
        <v>1.3363229254392673E-2</v>
      </c>
    </row>
    <row r="71" spans="1:9" x14ac:dyDescent="0.25">
      <c r="A71" s="1">
        <v>7</v>
      </c>
      <c r="B71" s="2">
        <v>0.22831879999999999</v>
      </c>
      <c r="C71">
        <v>0.22820517470731</v>
      </c>
      <c r="D71" s="1">
        <f>ABS(Table6[[#This Row],[Pb Analytic         ]]-Table6[[#This Row],[Pb Simulation       ]])</f>
        <v>1.1362529268998944E-4</v>
      </c>
      <c r="E71" s="1">
        <f>(Table6[[#This Row],[Absolute Error]]*100/Table6[[#This Row],[Pb Analytic         ]])</f>
        <v>4.9790848448429043E-2</v>
      </c>
      <c r="F71" s="3">
        <v>0.62864770000000003</v>
      </c>
      <c r="G71">
        <v>0.62894126316358001</v>
      </c>
      <c r="H71" s="1">
        <f>ABS(Table7[[#This Row],[Pd Analytic         ]]-Table7[[#This Row],[Pd Simulation       ]])</f>
        <v>2.9356316357997958E-4</v>
      </c>
      <c r="I71" s="1">
        <f>Table7[[#This Row],[Absolute Error]]*100/Table7[[#This Row],[Pd Analytic         ]]</f>
        <v>4.6675767797990278E-2</v>
      </c>
    </row>
    <row r="72" spans="1:9" x14ac:dyDescent="0.25">
      <c r="A72" s="1">
        <v>7.1</v>
      </c>
      <c r="B72" s="2">
        <v>0.2357088</v>
      </c>
      <c r="C72">
        <v>0.235332581856671</v>
      </c>
      <c r="D72" s="1">
        <f>ABS(Table6[[#This Row],[Pb Analytic         ]]-Table6[[#This Row],[Pb Simulation       ]])</f>
        <v>3.7621814332899906E-4</v>
      </c>
      <c r="E72" s="1">
        <f>(Table6[[#This Row],[Absolute Error]]*100/Table6[[#This Row],[Pb Analytic         ]])</f>
        <v>0.1598665770633215</v>
      </c>
      <c r="F72" s="3">
        <v>0.62359520000000002</v>
      </c>
      <c r="G72">
        <v>0.62382541846679196</v>
      </c>
      <c r="H72" s="1">
        <f>ABS(Table7[[#This Row],[Pd Analytic         ]]-Table7[[#This Row],[Pd Simulation       ]])</f>
        <v>2.3021846679194269E-4</v>
      </c>
      <c r="I72" s="1">
        <f>Table7[[#This Row],[Absolute Error]]*100/Table7[[#This Row],[Pd Analytic         ]]</f>
        <v>3.6904310080496966E-2</v>
      </c>
    </row>
    <row r="73" spans="1:9" x14ac:dyDescent="0.25">
      <c r="A73" s="1">
        <v>7.2</v>
      </c>
      <c r="B73" s="2">
        <v>0.24242089999999999</v>
      </c>
      <c r="C73">
        <v>0.24240139833152499</v>
      </c>
      <c r="D73" s="1">
        <f>ABS(Table6[[#This Row],[Pb Analytic         ]]-Table6[[#This Row],[Pb Simulation       ]])</f>
        <v>1.9501668475002676E-5</v>
      </c>
      <c r="E73" s="1">
        <f>(Table6[[#This Row],[Absolute Error]]*100/Table6[[#This Row],[Pb Analytic         ]])</f>
        <v>8.045196359936356E-3</v>
      </c>
      <c r="F73" s="3">
        <v>0.61885219999999996</v>
      </c>
      <c r="G73">
        <v>0.61871234991867097</v>
      </c>
      <c r="H73" s="1">
        <f>ABS(Table7[[#This Row],[Pd Analytic         ]]-Table7[[#This Row],[Pd Simulation       ]])</f>
        <v>1.3985008132899601E-4</v>
      </c>
      <c r="I73" s="1">
        <f>Table7[[#This Row],[Absolute Error]]*100/Table7[[#This Row],[Pd Analytic         ]]</f>
        <v>2.2603408732245145E-2</v>
      </c>
    </row>
    <row r="74" spans="1:9" x14ac:dyDescent="0.25">
      <c r="A74" s="1">
        <v>7.3</v>
      </c>
      <c r="B74" s="2">
        <v>0.24977630000000001</v>
      </c>
      <c r="C74">
        <v>0.24940796458659101</v>
      </c>
      <c r="D74" s="1">
        <f>ABS(Table6[[#This Row],[Pb Analytic         ]]-Table6[[#This Row],[Pb Simulation       ]])</f>
        <v>3.6833541340899889E-4</v>
      </c>
      <c r="E74" s="1">
        <f>(Table6[[#This Row],[Absolute Error]]*100/Table6[[#This Row],[Pb Analytic         ]])</f>
        <v>0.14768390176293586</v>
      </c>
      <c r="F74" s="3">
        <v>0.61346940000000005</v>
      </c>
      <c r="G74">
        <v>0.61360800199369803</v>
      </c>
      <c r="H74" s="1">
        <f>ABS(Table7[[#This Row],[Pd Analytic         ]]-Table7[[#This Row],[Pd Simulation       ]])</f>
        <v>1.3860199369797321E-4</v>
      </c>
      <c r="I74" s="1">
        <f>Table7[[#This Row],[Absolute Error]]*100/Table7[[#This Row],[Pd Analytic         ]]</f>
        <v>2.2588035561406629E-2</v>
      </c>
    </row>
    <row r="75" spans="1:9" x14ac:dyDescent="0.25">
      <c r="A75" s="1">
        <v>7.4</v>
      </c>
      <c r="B75" s="2">
        <v>0.25637310000000002</v>
      </c>
      <c r="C75">
        <v>0.25634906541269997</v>
      </c>
      <c r="D75" s="1">
        <f>ABS(Table6[[#This Row],[Pb Analytic         ]]-Table6[[#This Row],[Pb Simulation       ]])</f>
        <v>2.4034587300048038E-5</v>
      </c>
      <c r="E75" s="1">
        <f>(Table6[[#This Row],[Absolute Error]]*100/Table6[[#This Row],[Pb Analytic         ]])</f>
        <v>9.3757265162462827E-3</v>
      </c>
      <c r="F75" s="3">
        <v>0.60845309999999997</v>
      </c>
      <c r="G75">
        <v>0.60851775262083896</v>
      </c>
      <c r="H75" s="1">
        <f>ABS(Table7[[#This Row],[Pd Analytic         ]]-Table7[[#This Row],[Pd Simulation       ]])</f>
        <v>6.4652620838989705E-5</v>
      </c>
      <c r="I75" s="1">
        <f>Table7[[#This Row],[Absolute Error]]*100/Table7[[#This Row],[Pd Analytic         ]]</f>
        <v>1.0624607180404493E-2</v>
      </c>
    </row>
    <row r="76" spans="1:9" x14ac:dyDescent="0.25">
      <c r="A76" s="1">
        <v>7.5</v>
      </c>
      <c r="B76" s="2">
        <v>0.26294060000000002</v>
      </c>
      <c r="C76">
        <v>0.263221896829406</v>
      </c>
      <c r="D76" s="1">
        <f>ABS(Table6[[#This Row],[Pb Analytic         ]]-Table6[[#This Row],[Pb Simulation       ]])</f>
        <v>2.8129682940597478E-4</v>
      </c>
      <c r="E76" s="1">
        <f>(Table6[[#This Row],[Absolute Error]]*100/Table6[[#This Row],[Pb Analytic         ]])</f>
        <v>0.10686680431768301</v>
      </c>
      <c r="F76" s="3">
        <v>0.60367720000000002</v>
      </c>
      <c r="G76">
        <v>0.60344645424007604</v>
      </c>
      <c r="H76" s="1">
        <f>ABS(Table7[[#This Row],[Pd Analytic         ]]-Table7[[#This Row],[Pd Simulation       ]])</f>
        <v>2.3074575992398927E-4</v>
      </c>
      <c r="I76" s="1">
        <f>Table7[[#This Row],[Absolute Error]]*100/Table7[[#This Row],[Pd Analytic         ]]</f>
        <v>3.8237984215943217E-2</v>
      </c>
    </row>
    <row r="77" spans="1:9" x14ac:dyDescent="0.25">
      <c r="A77" s="1">
        <v>7.6</v>
      </c>
      <c r="B77" s="2">
        <v>0.26959159999999999</v>
      </c>
      <c r="C77">
        <v>0.27002403441792699</v>
      </c>
      <c r="D77" s="1">
        <f>ABS(Table6[[#This Row],[Pb Analytic         ]]-Table6[[#This Row],[Pb Simulation       ]])</f>
        <v>4.3243441792700787E-4</v>
      </c>
      <c r="E77" s="1">
        <f>(Table6[[#This Row],[Absolute Error]]*100/Table6[[#This Row],[Pb Analytic         ]])</f>
        <v>0.16014663985714392</v>
      </c>
      <c r="F77" s="3">
        <v>0.59865100000000004</v>
      </c>
      <c r="G77">
        <v>0.59839847282204905</v>
      </c>
      <c r="H77" s="1">
        <f>ABS(Table7[[#This Row],[Pd Analytic         ]]-Table7[[#This Row],[Pd Simulation       ]])</f>
        <v>2.5252717795098967E-4</v>
      </c>
      <c r="I77" s="1">
        <f>Table7[[#This Row],[Absolute Error]]*100/Table7[[#This Row],[Pd Analytic         ]]</f>
        <v>4.2200505084859376E-2</v>
      </c>
    </row>
    <row r="78" spans="1:9" x14ac:dyDescent="0.25">
      <c r="A78" s="1">
        <v>7.7</v>
      </c>
      <c r="B78" s="2">
        <v>0.2767501</v>
      </c>
      <c r="C78">
        <v>0.27675340320094599</v>
      </c>
      <c r="D78" s="1">
        <f>ABS(Table6[[#This Row],[Pb Analytic         ]]-Table6[[#This Row],[Pb Simulation       ]])</f>
        <v>3.3032009459921241E-6</v>
      </c>
      <c r="E78" s="1">
        <f>(Table6[[#This Row],[Absolute Error]]*100/Table6[[#This Row],[Pb Analytic         ]])</f>
        <v>1.1935538670119715E-3</v>
      </c>
      <c r="F78" s="3">
        <v>0.59331299999999998</v>
      </c>
      <c r="G78">
        <v>0.59337772479356998</v>
      </c>
      <c r="H78" s="1">
        <f>ABS(Table7[[#This Row],[Pd Analytic         ]]-Table7[[#This Row],[Pd Simulation       ]])</f>
        <v>6.4724793570003492E-5</v>
      </c>
      <c r="I78" s="1">
        <f>Table7[[#This Row],[Absolute Error]]*100/Table7[[#This Row],[Pd Analytic         ]]</f>
        <v>1.090785697972073E-2</v>
      </c>
    </row>
    <row r="79" spans="1:9" x14ac:dyDescent="0.25">
      <c r="A79" s="1">
        <v>7.8</v>
      </c>
      <c r="B79" s="2">
        <v>0.28319159999999999</v>
      </c>
      <c r="C79">
        <v>0.283408249133066</v>
      </c>
      <c r="D79" s="1">
        <f>ABS(Table6[[#This Row],[Pb Analytic         ]]-Table6[[#This Row],[Pb Simulation       ]])</f>
        <v>2.1664913306601585E-4</v>
      </c>
      <c r="E79" s="1">
        <f>(Table6[[#This Row],[Absolute Error]]*100/Table6[[#This Row],[Pb Analytic         ]])</f>
        <v>7.6444187397062893E-2</v>
      </c>
      <c r="F79" s="3">
        <v>0.58843069999999997</v>
      </c>
      <c r="G79">
        <v>0.58838771185023697</v>
      </c>
      <c r="H79" s="1">
        <f>ABS(Table7[[#This Row],[Pd Analytic         ]]-Table7[[#This Row],[Pd Simulation       ]])</f>
        <v>4.298814976300136E-5</v>
      </c>
      <c r="I79" s="1">
        <f>Table7[[#This Row],[Absolute Error]]*100/Table7[[#This Row],[Pd Analytic         ]]</f>
        <v>7.3060923770520867E-3</v>
      </c>
    </row>
    <row r="80" spans="1:9" x14ac:dyDescent="0.25">
      <c r="A80" s="1">
        <v>7.9</v>
      </c>
      <c r="B80" s="2">
        <v>0.29027799999999998</v>
      </c>
      <c r="C80">
        <v>0.28998711223102203</v>
      </c>
      <c r="D80" s="1">
        <f>ABS(Table6[[#This Row],[Pb Analytic         ]]-Table6[[#This Row],[Pb Simulation       ]])</f>
        <v>2.9088776897795432E-4</v>
      </c>
      <c r="E80" s="1">
        <f>(Table6[[#This Row],[Absolute Error]]*100/Table6[[#This Row],[Pb Analytic         ]])</f>
        <v>0.1003105850946282</v>
      </c>
      <c r="F80" s="3">
        <v>0.58332260000000002</v>
      </c>
      <c r="G80">
        <v>0.58343155366817701</v>
      </c>
      <c r="H80" s="1">
        <f>ABS(Table7[[#This Row],[Pd Analytic         ]]-Table7[[#This Row],[Pd Simulation       ]])</f>
        <v>1.0895366817698093E-4</v>
      </c>
      <c r="I80" s="1">
        <f>Table7[[#This Row],[Absolute Error]]*100/Table7[[#This Row],[Pd Analytic         ]]</f>
        <v>1.8674627296374792E-2</v>
      </c>
    </row>
    <row r="81" spans="1:9" x14ac:dyDescent="0.25">
      <c r="A81" s="1">
        <v>8</v>
      </c>
      <c r="B81" s="2">
        <v>0.29630380000000001</v>
      </c>
      <c r="C81">
        <v>0.29648880134483602</v>
      </c>
      <c r="D81" s="1">
        <f>ABS(Table6[[#This Row],[Pb Analytic         ]]-Table6[[#This Row],[Pb Simulation       ]])</f>
        <v>1.8500134483601105E-4</v>
      </c>
      <c r="E81" s="1">
        <f>(Table6[[#This Row],[Absolute Error]]*100/Table6[[#This Row],[Pb Analytic         ]])</f>
        <v>6.2397413999067806E-2</v>
      </c>
      <c r="F81" s="3">
        <v>0.57865540000000004</v>
      </c>
      <c r="G81">
        <v>0.57851201855128498</v>
      </c>
      <c r="H81" s="1">
        <f>ABS(Table7[[#This Row],[Pd Analytic         ]]-Table7[[#This Row],[Pd Simulation       ]])</f>
        <v>1.4338144871506309E-4</v>
      </c>
      <c r="I81" s="1">
        <f>Table7[[#This Row],[Absolute Error]]*100/Table7[[#This Row],[Pd Analytic         ]]</f>
        <v>2.4784523763934967E-2</v>
      </c>
    </row>
    <row r="82" spans="1:9" x14ac:dyDescent="0.25">
      <c r="A82" s="1">
        <v>8.1</v>
      </c>
      <c r="B82" s="2">
        <v>0.3025002</v>
      </c>
      <c r="C82">
        <v>0.302912370549137</v>
      </c>
      <c r="D82" s="1">
        <f>ABS(Table6[[#This Row],[Pb Analytic         ]]-Table6[[#This Row],[Pb Simulation       ]])</f>
        <v>4.1217054913700313E-4</v>
      </c>
      <c r="E82" s="1">
        <f>(Table6[[#This Row],[Absolute Error]]*100/Table6[[#This Row],[Pb Analytic         ]])</f>
        <v>0.13606923625793049</v>
      </c>
      <c r="F82" s="3">
        <v>0.57384749999999995</v>
      </c>
      <c r="G82">
        <v>0.57363155206904604</v>
      </c>
      <c r="H82" s="1">
        <f>ABS(Table7[[#This Row],[Pd Analytic         ]]-Table7[[#This Row],[Pd Simulation       ]])</f>
        <v>2.1594793095391918E-4</v>
      </c>
      <c r="I82" s="1">
        <f>Table7[[#This Row],[Absolute Error]]*100/Table7[[#This Row],[Pd Analytic         ]]</f>
        <v>3.76457553938606E-2</v>
      </c>
    </row>
    <row r="83" spans="1:9" x14ac:dyDescent="0.25">
      <c r="A83" s="1">
        <v>8.1999999999999993</v>
      </c>
      <c r="B83" s="2">
        <v>0.30892459999999999</v>
      </c>
      <c r="C83">
        <v>0.30925709711683402</v>
      </c>
      <c r="D83" s="1">
        <f>ABS(Table6[[#This Row],[Pb Analytic         ]]-Table6[[#This Row],[Pb Simulation       ]])</f>
        <v>3.324971168340296E-4</v>
      </c>
      <c r="E83" s="1">
        <f>(Table6[[#This Row],[Absolute Error]]*100/Table6[[#This Row],[Pb Analytic         ]])</f>
        <v>0.10751478945313121</v>
      </c>
      <c r="F83" s="3">
        <v>0.56907870000000005</v>
      </c>
      <c r="G83">
        <v>0.56879230375407497</v>
      </c>
      <c r="H83" s="1">
        <f>ABS(Table7[[#This Row],[Pd Analytic         ]]-Table7[[#This Row],[Pd Simulation       ]])</f>
        <v>2.8639624592508017E-4</v>
      </c>
      <c r="I83" s="1">
        <f>Table7[[#This Row],[Absolute Error]]*100/Table7[[#This Row],[Pd Analytic         ]]</f>
        <v>5.0351638732599215E-2</v>
      </c>
    </row>
    <row r="84" spans="1:9" x14ac:dyDescent="0.25">
      <c r="A84" s="1">
        <v>8.3000000000000007</v>
      </c>
      <c r="B84" s="2">
        <v>0.31577159999999999</v>
      </c>
      <c r="C84">
        <v>0.31552246102444498</v>
      </c>
      <c r="D84" s="1">
        <f>ABS(Table6[[#This Row],[Pb Analytic         ]]-Table6[[#This Row],[Pb Simulation       ]])</f>
        <v>2.4913897555500775E-4</v>
      </c>
      <c r="E84" s="1">
        <f>(Table6[[#This Row],[Absolute Error]]*100/Table6[[#This Row],[Pb Analytic         ]])</f>
        <v>7.8960773425162209E-2</v>
      </c>
      <c r="F84" s="3">
        <v>0.56390830000000003</v>
      </c>
      <c r="G84">
        <v>0.56399615193866404</v>
      </c>
      <c r="H84" s="1">
        <f>ABS(Table7[[#This Row],[Pd Analytic         ]]-Table7[[#This Row],[Pd Simulation       ]])</f>
        <v>8.7851938664007534E-5</v>
      </c>
      <c r="I84" s="1">
        <f>Table7[[#This Row],[Absolute Error]]*100/Table7[[#This Row],[Pd Analytic         ]]</f>
        <v>1.5576691146212227E-2</v>
      </c>
    </row>
    <row r="85" spans="1:9" x14ac:dyDescent="0.25">
      <c r="A85" s="1">
        <v>8.4</v>
      </c>
      <c r="B85" s="2">
        <v>0.32113910000000001</v>
      </c>
      <c r="C85">
        <v>0.32170812592903902</v>
      </c>
      <c r="D85" s="1">
        <f>ABS(Table6[[#This Row],[Pb Analytic         ]]-Table6[[#This Row],[Pb Simulation       ]])</f>
        <v>5.6902592903901317E-4</v>
      </c>
      <c r="E85" s="1">
        <f>(Table6[[#This Row],[Absolute Error]]*100/Table6[[#This Row],[Pb Analytic         ]])</f>
        <v>0.1768764551395032</v>
      </c>
      <c r="F85" s="3">
        <v>0.55961000000000005</v>
      </c>
      <c r="G85">
        <v>0.55924472681654502</v>
      </c>
      <c r="H85" s="1">
        <f>ABS(Table7[[#This Row],[Pd Analytic         ]]-Table7[[#This Row],[Pd Simulation       ]])</f>
        <v>3.6527318345502824E-4</v>
      </c>
      <c r="I85" s="1">
        <f>Table7[[#This Row],[Absolute Error]]*100/Table7[[#This Row],[Pd Analytic         ]]</f>
        <v>6.5315445267462066E-2</v>
      </c>
    </row>
    <row r="86" spans="1:9" x14ac:dyDescent="0.25">
      <c r="A86" s="1">
        <v>8.5</v>
      </c>
      <c r="B86" s="2">
        <v>0.32765569999999999</v>
      </c>
      <c r="C86">
        <v>0.32781392155019001</v>
      </c>
      <c r="D86" s="1">
        <f>ABS(Table6[[#This Row],[Pb Analytic         ]]-Table6[[#This Row],[Pb Simulation       ]])</f>
        <v>1.582215501900186E-4</v>
      </c>
      <c r="E86" s="1">
        <f>(Table6[[#This Row],[Absolute Error]]*100/Table6[[#This Row],[Pb Analytic         ]])</f>
        <v>4.8265659201357031E-2</v>
      </c>
      <c r="F86" s="3">
        <v>0.55484239999999996</v>
      </c>
      <c r="G86">
        <v>0.55453943182033805</v>
      </c>
      <c r="H86" s="1">
        <f>ABS(Table7[[#This Row],[Pd Analytic         ]]-Table7[[#This Row],[Pd Simulation       ]])</f>
        <v>3.0296817966191103E-4</v>
      </c>
      <c r="I86" s="1">
        <f>Table7[[#This Row],[Absolute Error]]*100/Table7[[#This Row],[Pd Analytic         ]]</f>
        <v>5.4634199531561518E-2</v>
      </c>
    </row>
    <row r="87" spans="1:9" x14ac:dyDescent="0.25">
      <c r="A87" s="1">
        <v>8.6</v>
      </c>
      <c r="B87" s="2">
        <v>0.33351599999999998</v>
      </c>
      <c r="C87">
        <v>0.33383982738618101</v>
      </c>
      <c r="D87" s="1">
        <f>ABS(Table6[[#This Row],[Pb Analytic         ]]-Table6[[#This Row],[Pb Simulation       ]])</f>
        <v>3.2382738618103035E-4</v>
      </c>
      <c r="E87" s="1">
        <f>(Table6[[#This Row],[Absolute Error]]*100/Table6[[#This Row],[Pb Analytic         ]])</f>
        <v>9.7000824831613514E-2</v>
      </c>
      <c r="F87" s="3">
        <v>0.54989480000000002</v>
      </c>
      <c r="G87">
        <v>0.54988146340729305</v>
      </c>
      <c r="H87" s="1">
        <f>ABS(Table7[[#This Row],[Pd Analytic         ]]-Table7[[#This Row],[Pd Simulation       ]])</f>
        <v>1.3336592706969519E-5</v>
      </c>
      <c r="I87" s="1">
        <f>Table7[[#This Row],[Absolute Error]]*100/Table7[[#This Row],[Pd Analytic         ]]</f>
        <v>2.4253577533475076E-3</v>
      </c>
    </row>
    <row r="88" spans="1:9" x14ac:dyDescent="0.25">
      <c r="A88" s="1">
        <v>8.6999999999999993</v>
      </c>
      <c r="B88" s="2">
        <v>0.33961029999999998</v>
      </c>
      <c r="C88">
        <v>0.33978595769137399</v>
      </c>
      <c r="D88" s="1">
        <f>ABS(Table6[[#This Row],[Pb Analytic         ]]-Table6[[#This Row],[Pb Simulation       ]])</f>
        <v>1.7565769137400933E-4</v>
      </c>
      <c r="E88" s="1">
        <f>(Table6[[#This Row],[Absolute Error]]*100/Table6[[#This Row],[Pb Analytic         ]])</f>
        <v>5.169657173812886E-2</v>
      </c>
      <c r="F88" s="3">
        <v>0.54551950000000005</v>
      </c>
      <c r="G88">
        <v>0.54527182934636997</v>
      </c>
      <c r="H88" s="1">
        <f>ABS(Table7[[#This Row],[Pd Analytic         ]]-Table7[[#This Row],[Pd Simulation       ]])</f>
        <v>2.4767065363007212E-4</v>
      </c>
      <c r="I88" s="1">
        <f>Table7[[#This Row],[Absolute Error]]*100/Table7[[#This Row],[Pd Analytic         ]]</f>
        <v>4.5421501772237291E-2</v>
      </c>
    </row>
    <row r="89" spans="1:9" x14ac:dyDescent="0.25">
      <c r="A89" s="1">
        <v>8.8000000000000007</v>
      </c>
      <c r="B89" s="2">
        <v>0.34517500000000001</v>
      </c>
      <c r="C89">
        <v>0.34565254764088899</v>
      </c>
      <c r="D89" s="1">
        <f>ABS(Table6[[#This Row],[Pb Analytic         ]]-Table6[[#This Row],[Pb Simulation       ]])</f>
        <v>4.7754764088897561E-4</v>
      </c>
      <c r="E89" s="1">
        <f>(Table6[[#This Row],[Absolute Error]]*100/Table6[[#This Row],[Pb Analytic         ]])</f>
        <v>0.13815828760652366</v>
      </c>
      <c r="F89" s="3">
        <v>0.54115840000000004</v>
      </c>
      <c r="G89">
        <v>0.54071136559879796</v>
      </c>
      <c r="H89" s="1">
        <f>ABS(Table7[[#This Row],[Pd Analytic         ]]-Table7[[#This Row],[Pd Simulation       ]])</f>
        <v>4.4703440120208437E-4</v>
      </c>
      <c r="I89" s="1">
        <f>Table7[[#This Row],[Absolute Error]]*100/Table7[[#This Row],[Pd Analytic         ]]</f>
        <v>8.2675236668462992E-2</v>
      </c>
    </row>
    <row r="90" spans="1:9" x14ac:dyDescent="0.25">
      <c r="A90" s="1">
        <v>8.9</v>
      </c>
      <c r="B90" s="2">
        <v>0.35146070000000001</v>
      </c>
      <c r="C90">
        <v>0.35143994060913902</v>
      </c>
      <c r="D90" s="1">
        <f>ABS(Table6[[#This Row],[Pb Analytic         ]]-Table6[[#This Row],[Pb Simulation       ]])</f>
        <v>2.0759390860991545E-5</v>
      </c>
      <c r="E90" s="1">
        <f>(Table6[[#This Row],[Absolute Error]]*100/Table6[[#This Row],[Pb Analytic         ]])</f>
        <v>5.9069526431770932E-3</v>
      </c>
      <c r="F90" s="3">
        <v>0.53616799999999998</v>
      </c>
      <c r="G90">
        <v>0.53620075188229399</v>
      </c>
      <c r="H90" s="1">
        <f>ABS(Table7[[#This Row],[Pd Analytic         ]]-Table7[[#This Row],[Pd Simulation       ]])</f>
        <v>3.2751882294013157E-5</v>
      </c>
      <c r="I90" s="1">
        <f>Table7[[#This Row],[Absolute Error]]*100/Table7[[#This Row],[Pd Analytic         ]]</f>
        <v>6.1081380768378338E-3</v>
      </c>
    </row>
    <row r="91" spans="1:9" x14ac:dyDescent="0.25">
      <c r="A91" s="1">
        <v>9</v>
      </c>
      <c r="B91" s="2">
        <v>0.35739769999999998</v>
      </c>
      <c r="C91">
        <v>0.35714857649005</v>
      </c>
      <c r="D91" s="1">
        <f>ABS(Table6[[#This Row],[Pb Analytic         ]]-Table6[[#This Row],[Pb Simulation       ]])</f>
        <v>2.4912350994998889E-4</v>
      </c>
      <c r="E91" s="1">
        <f>(Table6[[#This Row],[Absolute Error]]*100/Table6[[#This Row],[Pb Analytic         ]])</f>
        <v>6.9753465741989137E-2</v>
      </c>
      <c r="F91" s="3">
        <v>0.53158459999999996</v>
      </c>
      <c r="G91">
        <v>0.53174052600642296</v>
      </c>
      <c r="H91" s="1">
        <f>ABS(Table7[[#This Row],[Pd Analytic         ]]-Table7[[#This Row],[Pd Simulation       ]])</f>
        <v>1.559260064230017E-4</v>
      </c>
      <c r="I91" s="1">
        <f>Table7[[#This Row],[Absolute Error]]*100/Table7[[#This Row],[Pd Analytic         ]]</f>
        <v>2.9323701842713837E-2</v>
      </c>
    </row>
    <row r="92" spans="1:9" x14ac:dyDescent="0.25">
      <c r="A92" s="1">
        <v>9.1</v>
      </c>
      <c r="B92" s="2">
        <v>0.3628207</v>
      </c>
      <c r="C92">
        <v>0.36277898098885603</v>
      </c>
      <c r="D92" s="1">
        <f>ABS(Table6[[#This Row],[Pb Analytic         ]]-Table6[[#This Row],[Pb Simulation       ]])</f>
        <v>4.1719011143970253E-5</v>
      </c>
      <c r="E92" s="1">
        <f>(Table6[[#This Row],[Absolute Error]]*100/Table6[[#This Row],[Pb Analytic         ]])</f>
        <v>1.1499842419275055E-2</v>
      </c>
      <c r="F92" s="3">
        <v>0.52718109999999996</v>
      </c>
      <c r="G92">
        <v>0.52733109706326697</v>
      </c>
      <c r="H92" s="1">
        <f>ABS(Table7[[#This Row],[Pd Analytic         ]]-Table7[[#This Row],[Pd Simulation       ]])</f>
        <v>1.4999706326701556E-4</v>
      </c>
      <c r="I92" s="1">
        <f>Table7[[#This Row],[Absolute Error]]*100/Table7[[#This Row],[Pd Analytic         ]]</f>
        <v>2.8444570043821928E-2</v>
      </c>
    </row>
    <row r="93" spans="1:9" x14ac:dyDescent="0.25">
      <c r="A93" s="1">
        <v>9.1999999999999993</v>
      </c>
      <c r="B93" s="2">
        <v>0.3684501</v>
      </c>
      <c r="C93">
        <v>0.368331755817844</v>
      </c>
      <c r="D93" s="1">
        <f>ABS(Table6[[#This Row],[Pb Analytic         ]]-Table6[[#This Row],[Pb Simulation       ]])</f>
        <v>1.1834418215600495E-4</v>
      </c>
      <c r="E93" s="1">
        <f>(Table6[[#This Row],[Absolute Error]]*100/Table6[[#This Row],[Pb Analytic         ]])</f>
        <v>3.2129779821246603E-2</v>
      </c>
      <c r="F93" s="3">
        <v>0.52280170000000004</v>
      </c>
      <c r="G93">
        <v>0.52297275755389305</v>
      </c>
      <c r="H93" s="1">
        <f>ABS(Table7[[#This Row],[Pd Analytic         ]]-Table7[[#This Row],[Pd Simulation       ]])</f>
        <v>1.7105755389301702E-4</v>
      </c>
      <c r="I93" s="1">
        <f>Table7[[#This Row],[Absolute Error]]*100/Table7[[#This Row],[Pd Analytic         ]]</f>
        <v>3.2708693028888659E-2</v>
      </c>
    </row>
    <row r="94" spans="1:9" x14ac:dyDescent="0.25">
      <c r="A94" s="1">
        <v>9.3000000000000007</v>
      </c>
      <c r="B94" s="2">
        <v>0.37366240000000001</v>
      </c>
      <c r="C94">
        <v>0.37380756973131901</v>
      </c>
      <c r="D94" s="1">
        <f>ABS(Table6[[#This Row],[Pb Analytic         ]]-Table6[[#This Row],[Pb Simulation       ]])</f>
        <v>1.451697313190059E-4</v>
      </c>
      <c r="E94" s="1">
        <f>(Table6[[#This Row],[Absolute Error]]*100/Table6[[#This Row],[Pb Analytic         ]])</f>
        <v>3.8835417758754667E-2</v>
      </c>
      <c r="F94" s="3">
        <v>0.51873860000000005</v>
      </c>
      <c r="G94">
        <v>0.51866569452716504</v>
      </c>
      <c r="H94" s="1">
        <f>ABS(Table7[[#This Row],[Pd Analytic         ]]-Table7[[#This Row],[Pd Simulation       ]])</f>
        <v>7.2905472835005369E-5</v>
      </c>
      <c r="I94" s="1">
        <f>Table7[[#This Row],[Absolute Error]]*100/Table7[[#This Row],[Pd Analytic         ]]</f>
        <v>1.4056351442612513E-2</v>
      </c>
    </row>
    <row r="95" spans="1:9" x14ac:dyDescent="0.25">
      <c r="A95" s="1">
        <v>9.4</v>
      </c>
      <c r="B95" s="2">
        <v>0.37909900000000002</v>
      </c>
      <c r="C95">
        <v>0.37920715033820301</v>
      </c>
      <c r="D95" s="1">
        <f>ABS(Table6[[#This Row],[Pb Analytic         ]]-Table6[[#This Row],[Pb Simulation       ]])</f>
        <v>1.0815033820299469E-4</v>
      </c>
      <c r="E95" s="1">
        <f>(Table6[[#This Row],[Absolute Error]]*100/Table6[[#This Row],[Pb Analytic         ]])</f>
        <v>2.8520121022649173E-2</v>
      </c>
      <c r="F95" s="3">
        <v>0.51453159999999998</v>
      </c>
      <c r="G95">
        <v>0.51440999980333602</v>
      </c>
      <c r="H95" s="1">
        <f>ABS(Table7[[#This Row],[Pd Analytic         ]]-Table7[[#This Row],[Pd Simulation       ]])</f>
        <v>1.2160019666396238E-4</v>
      </c>
      <c r="I95" s="1">
        <f>Table7[[#This Row],[Absolute Error]]*100/Table7[[#This Row],[Pd Analytic         ]]</f>
        <v>2.3638769990951054E-2</v>
      </c>
    </row>
    <row r="96" spans="1:9" x14ac:dyDescent="0.25">
      <c r="A96" s="1">
        <v>9.5</v>
      </c>
      <c r="B96" s="2">
        <v>0.38432539999999998</v>
      </c>
      <c r="C96">
        <v>0.384531276633926</v>
      </c>
      <c r="D96" s="1">
        <f>ABS(Table6[[#This Row],[Pb Analytic         ]]-Table6[[#This Row],[Pb Simulation       ]])</f>
        <v>2.0587663392601652E-4</v>
      </c>
      <c r="E96" s="1">
        <f>(Table6[[#This Row],[Absolute Error]]*100/Table6[[#This Row],[Pb Analytic         ]])</f>
        <v>5.353963290793929E-2</v>
      </c>
      <c r="F96" s="3">
        <v>0.51034650000000004</v>
      </c>
      <c r="G96">
        <v>0.51020567935073602</v>
      </c>
      <c r="H96" s="1">
        <f>ABS(Table7[[#This Row],[Pd Analytic         ]]-Table7[[#This Row],[Pd Simulation       ]])</f>
        <v>1.4082064926401738E-4</v>
      </c>
      <c r="I96" s="1">
        <f>Table7[[#This Row],[Absolute Error]]*100/Table7[[#This Row],[Pd Analytic         ]]</f>
        <v>2.7600760823207452E-2</v>
      </c>
    </row>
    <row r="97" spans="1:9" x14ac:dyDescent="0.25">
      <c r="A97" s="1">
        <v>9.6</v>
      </c>
      <c r="B97" s="2">
        <v>0.38988869999999998</v>
      </c>
      <c r="C97">
        <v>0.38978077219660301</v>
      </c>
      <c r="D97" s="1">
        <f>ABS(Table6[[#This Row],[Pb Analytic         ]]-Table6[[#This Row],[Pb Simulation       ]])</f>
        <v>1.0792780339696773E-4</v>
      </c>
      <c r="E97" s="1">
        <f>(Table6[[#This Row],[Absolute Error]]*100/Table6[[#This Row],[Pb Analytic         ]])</f>
        <v>2.768936055740831E-2</v>
      </c>
      <c r="F97" s="3">
        <v>0.50596220000000003</v>
      </c>
      <c r="G97">
        <v>0.50605266187969999</v>
      </c>
      <c r="H97" s="1">
        <f>ABS(Table7[[#This Row],[Pd Analytic         ]]-Table7[[#This Row],[Pd Simulation       ]])</f>
        <v>9.0461879699965664E-5</v>
      </c>
      <c r="I97" s="1">
        <f>Table7[[#This Row],[Absolute Error]]*100/Table7[[#This Row],[Pd Analytic         ]]</f>
        <v>1.7875981397657479E-2</v>
      </c>
    </row>
    <row r="98" spans="1:9" x14ac:dyDescent="0.25">
      <c r="A98" s="1">
        <v>9.6999999999999993</v>
      </c>
      <c r="B98" s="2">
        <v>0.3951501</v>
      </c>
      <c r="C98">
        <v>0.39495649899582502</v>
      </c>
      <c r="D98" s="1">
        <f>ABS(Table6[[#This Row],[Pb Analytic         ]]-Table6[[#This Row],[Pb Simulation       ]])</f>
        <v>1.9360100417498138E-4</v>
      </c>
      <c r="E98" s="1">
        <f>(Table6[[#This Row],[Absolute Error]]*100/Table6[[#This Row],[Pb Analytic         ]])</f>
        <v>4.9018310793014164E-2</v>
      </c>
      <c r="F98" s="3">
        <v>0.50181100000000001</v>
      </c>
      <c r="G98">
        <v>0.50195080671385695</v>
      </c>
      <c r="H98" s="1">
        <f>ABS(Table7[[#This Row],[Pd Analytic         ]]-Table7[[#This Row],[Pd Simulation       ]])</f>
        <v>1.398067138569381E-4</v>
      </c>
      <c r="I98" s="1">
        <f>Table7[[#This Row],[Absolute Error]]*100/Table7[[#This Row],[Pd Analytic         ]]</f>
        <v>2.7852672410712268E-2</v>
      </c>
    </row>
    <row r="99" spans="1:9" x14ac:dyDescent="0.25">
      <c r="A99" s="1">
        <v>9.8000000000000007</v>
      </c>
      <c r="B99" s="2">
        <v>0.39977950000000001</v>
      </c>
      <c r="C99">
        <v>0.40005935176569102</v>
      </c>
      <c r="D99" s="1">
        <f>ABS(Table6[[#This Row],[Pb Analytic         ]]-Table6[[#This Row],[Pb Simulation       ]])</f>
        <v>2.7985176569100823E-4</v>
      </c>
      <c r="E99" s="1">
        <f>(Table6[[#This Row],[Absolute Error]]*100/Table6[[#This Row],[Pb Analytic         ]])</f>
        <v>6.9952561902593233E-2</v>
      </c>
      <c r="F99" s="3">
        <v>0.49799120000000002</v>
      </c>
      <c r="G99">
        <v>0.49789991099490599</v>
      </c>
      <c r="H99" s="1">
        <f>ABS(Table7[[#This Row],[Pd Analytic         ]]-Table7[[#This Row],[Pd Simulation       ]])</f>
        <v>9.1289005094030706E-5</v>
      </c>
      <c r="I99" s="1">
        <f>Table7[[#This Row],[Absolute Error]]*100/Table7[[#This Row],[Pd Analytic         ]]</f>
        <v>1.8334810486633064E-2</v>
      </c>
    </row>
    <row r="100" spans="1:9" x14ac:dyDescent="0.25">
      <c r="A100" s="1">
        <v>9.9</v>
      </c>
      <c r="B100" s="2">
        <v>0.4052038</v>
      </c>
      <c r="C100">
        <v>0.405090252896884</v>
      </c>
      <c r="D100" s="1">
        <f>ABS(Table6[[#This Row],[Pb Analytic         ]]-Table6[[#This Row],[Pb Simulation       ]])</f>
        <v>1.1354710311600735E-4</v>
      </c>
      <c r="E100" s="1">
        <f>(Table6[[#This Row],[Absolute Error]]*100/Table6[[#This Row],[Pb Analytic         ]])</f>
        <v>2.8030075348396705E-2</v>
      </c>
      <c r="F100" s="3">
        <v>0.49382500000000001</v>
      </c>
      <c r="G100">
        <v>0.49389971627321899</v>
      </c>
      <c r="H100" s="1">
        <f>ABS(Table7[[#This Row],[Pd Analytic         ]]-Table7[[#This Row],[Pd Simulation       ]])</f>
        <v>7.4716273218977669E-5</v>
      </c>
      <c r="I100" s="1">
        <f>Table7[[#This Row],[Absolute Error]]*100/Table7[[#This Row],[Pd Analytic         ]]</f>
        <v>1.5127822664641011E-2</v>
      </c>
    </row>
    <row r="101" spans="1:9" x14ac:dyDescent="0.25">
      <c r="A101" s="1">
        <v>10</v>
      </c>
      <c r="B101" s="2">
        <v>0.41043089999999999</v>
      </c>
      <c r="C101">
        <v>0.41005014780571802</v>
      </c>
      <c r="D101" s="1">
        <f>ABS(Table6[[#This Row],[Pb Analytic         ]]-Table6[[#This Row],[Pb Simulation       ]])</f>
        <v>3.8075219428196361E-4</v>
      </c>
      <c r="E101" s="1">
        <f>(Table6[[#This Row],[Absolute Error]]*100/Table6[[#This Row],[Pb Analytic         ]])</f>
        <v>9.2855031590517612E-2</v>
      </c>
      <c r="F101" s="3">
        <v>0.48957289999999998</v>
      </c>
      <c r="G101">
        <v>0.48994991453292303</v>
      </c>
      <c r="H101" s="1">
        <f>ABS(Table7[[#This Row],[Pd Analytic         ]]-Table7[[#This Row],[Pd Simulation       ]])</f>
        <v>3.7701453292304787E-4</v>
      </c>
      <c r="I101" s="1">
        <f>Table7[[#This Row],[Absolute Error]]*100/Table7[[#This Row],[Pd Analytic         ]]</f>
        <v>7.6949606835315348E-2</v>
      </c>
    </row>
    <row r="102" spans="1:9" x14ac:dyDescent="0.25">
      <c r="A102" s="1">
        <v>10.1</v>
      </c>
      <c r="B102" s="2">
        <v>0.41495359999999998</v>
      </c>
      <c r="C102">
        <v>0.41494000074104997</v>
      </c>
      <c r="D102" s="1">
        <f>ABS(Table6[[#This Row],[Pb Analytic         ]]-Table6[[#This Row],[Pb Simulation       ]])</f>
        <v>1.3599258950003357E-5</v>
      </c>
      <c r="E102" s="1">
        <f>(Table6[[#This Row],[Absolute Error]]*100/Table6[[#This Row],[Pb Analytic         ]])</f>
        <v>3.277403703117597E-3</v>
      </c>
      <c r="F102" s="3">
        <v>0.48605690000000001</v>
      </c>
      <c r="G102">
        <v>0.48605015369667198</v>
      </c>
      <c r="H102" s="1">
        <f>ABS(Table7[[#This Row],[Pd Analytic         ]]-Table7[[#This Row],[Pd Simulation       ]])</f>
        <v>6.7463033280312779E-6</v>
      </c>
      <c r="I102" s="1">
        <f>Table7[[#This Row],[Absolute Error]]*100/Table7[[#This Row],[Pd Analytic         ]]</f>
        <v>1.3879850210357972E-3</v>
      </c>
    </row>
    <row r="103" spans="1:9" x14ac:dyDescent="0.25">
      <c r="A103" s="1">
        <v>10.199999999999999</v>
      </c>
      <c r="B103" s="2">
        <v>0.41986040000000002</v>
      </c>
      <c r="C103">
        <v>0.41976079099276697</v>
      </c>
      <c r="D103" s="1">
        <f>ABS(Table6[[#This Row],[Pb Analytic         ]]-Table6[[#This Row],[Pb Simulation       ]])</f>
        <v>9.9609007233047997E-5</v>
      </c>
      <c r="E103" s="1">
        <f>(Table6[[#This Row],[Absolute Error]]*100/Table6[[#This Row],[Pb Analytic         ]])</f>
        <v>2.3729945571492023E-2</v>
      </c>
      <c r="F103" s="3">
        <v>0.4821047</v>
      </c>
      <c r="G103">
        <v>0.48220004265196698</v>
      </c>
      <c r="H103" s="1">
        <f>ABS(Table7[[#This Row],[Pd Analytic         ]]-Table7[[#This Row],[Pd Simulation       ]])</f>
        <v>9.5342651966978664E-5</v>
      </c>
      <c r="I103" s="1">
        <f>Table7[[#This Row],[Absolute Error]]*100/Table7[[#This Row],[Pd Analytic         ]]</f>
        <v>1.9772427111914057E-2</v>
      </c>
    </row>
    <row r="104" spans="1:9" x14ac:dyDescent="0.25">
      <c r="A104" s="1">
        <v>10.3</v>
      </c>
      <c r="B104" s="2">
        <v>0.42492479999999999</v>
      </c>
      <c r="C104">
        <v>0.42451350946826999</v>
      </c>
      <c r="D104" s="1">
        <f>ABS(Table6[[#This Row],[Pb Analytic         ]]-Table6[[#This Row],[Pb Simulation       ]])</f>
        <v>4.1129053173000196E-4</v>
      </c>
      <c r="E104" s="1">
        <f>(Table6[[#This Row],[Absolute Error]]*100/Table6[[#This Row],[Pb Analytic         ]])</f>
        <v>9.6885145597644079E-2</v>
      </c>
      <c r="F104" s="3">
        <v>0.47814640000000003</v>
      </c>
      <c r="G104">
        <v>0.478399155837824</v>
      </c>
      <c r="H104" s="1">
        <f>ABS(Table7[[#This Row],[Pd Analytic         ]]-Table7[[#This Row],[Pd Simulation       ]])</f>
        <v>2.5275583782397026E-4</v>
      </c>
      <c r="I104" s="1">
        <f>Table7[[#This Row],[Absolute Error]]*100/Table7[[#This Row],[Pd Analytic         ]]</f>
        <v>5.2833671368277622E-2</v>
      </c>
    </row>
    <row r="105" spans="1:9" x14ac:dyDescent="0.25">
      <c r="A105" s="1">
        <v>10.4</v>
      </c>
      <c r="B105" s="2">
        <v>0.42923240000000001</v>
      </c>
      <c r="C105">
        <v>0.42919915560588001</v>
      </c>
      <c r="D105" s="1">
        <f>ABS(Table6[[#This Row],[Pb Analytic         ]]-Table6[[#This Row],[Pb Simulation       ]])</f>
        <v>3.3244394120002241E-5</v>
      </c>
      <c r="E105" s="1">
        <f>(Table6[[#This Row],[Absolute Error]]*100/Table6[[#This Row],[Pb Analytic         ]])</f>
        <v>7.7456802246203662E-3</v>
      </c>
      <c r="F105" s="3">
        <v>0.47466340000000001</v>
      </c>
      <c r="G105">
        <v>0.47464703742761599</v>
      </c>
      <c r="H105" s="1">
        <f>ABS(Table7[[#This Row],[Pd Analytic         ]]-Table7[[#This Row],[Pd Simulation       ]])</f>
        <v>1.6362572384021057E-5</v>
      </c>
      <c r="I105" s="1">
        <f>Table7[[#This Row],[Absolute Error]]*100/Table7[[#This Row],[Pd Analytic         ]]</f>
        <v>3.4473137076129674E-3</v>
      </c>
    </row>
    <row r="106" spans="1:9" x14ac:dyDescent="0.25">
      <c r="A106" s="1">
        <v>10.5</v>
      </c>
      <c r="B106" s="2">
        <v>0.43444969999999999</v>
      </c>
      <c r="C106">
        <v>0.43381873459650599</v>
      </c>
      <c r="D106" s="1">
        <f>ABS(Table6[[#This Row],[Pb Analytic         ]]-Table6[[#This Row],[Pb Simulation       ]])</f>
        <v>6.3096540349399932E-4</v>
      </c>
      <c r="E106" s="1">
        <f>(Table6[[#This Row],[Absolute Error]]*100/Table6[[#This Row],[Pb Analytic         ]])</f>
        <v>0.14544448018844994</v>
      </c>
      <c r="F106" s="3">
        <v>0.47032940000000001</v>
      </c>
      <c r="G106">
        <v>0.47094320514120802</v>
      </c>
      <c r="H106" s="1">
        <f>ABS(Table7[[#This Row],[Pd Analytic         ]]-Table7[[#This Row],[Pd Simulation       ]])</f>
        <v>6.1380514120801255E-4</v>
      </c>
      <c r="I106" s="1">
        <f>Table7[[#This Row],[Absolute Error]]*100/Table7[[#This Row],[Pd Analytic         ]]</f>
        <v>0.13033527918169424</v>
      </c>
    </row>
    <row r="107" spans="1:9" x14ac:dyDescent="0.25">
      <c r="A107" s="1">
        <v>10.6</v>
      </c>
      <c r="B107" s="2">
        <v>0.43814799999999998</v>
      </c>
      <c r="C107">
        <v>0.43837325488711598</v>
      </c>
      <c r="D107" s="1">
        <f>ABS(Table6[[#This Row],[Pb Analytic         ]]-Table6[[#This Row],[Pb Simulation       ]])</f>
        <v>2.2525488711599984E-4</v>
      </c>
      <c r="E107" s="1">
        <f>(Table6[[#This Row],[Absolute Error]]*100/Table6[[#This Row],[Pb Analytic         ]])</f>
        <v>5.1384267768343775E-2</v>
      </c>
      <c r="F107" s="3">
        <v>0.46756140000000002</v>
      </c>
      <c r="G107">
        <v>0.46728715371692398</v>
      </c>
      <c r="H107" s="1">
        <f>ABS(Table7[[#This Row],[Pd Analytic         ]]-Table7[[#This Row],[Pd Simulation       ]])</f>
        <v>2.742462830760406E-4</v>
      </c>
      <c r="I107" s="1">
        <f>Table7[[#This Row],[Absolute Error]]*100/Table7[[#This Row],[Pd Analytic         ]]</f>
        <v>5.8689026842406018E-2</v>
      </c>
    </row>
    <row r="108" spans="1:9" x14ac:dyDescent="0.25">
      <c r="A108" s="1">
        <v>10.7</v>
      </c>
      <c r="B108" s="2">
        <v>0.44301000000000001</v>
      </c>
      <c r="C108">
        <v>0.44286372594166701</v>
      </c>
      <c r="D108" s="1">
        <f>ABS(Table6[[#This Row],[Pb Analytic         ]]-Table6[[#This Row],[Pb Simulation       ]])</f>
        <v>1.4627405833300688E-4</v>
      </c>
      <c r="E108" s="1">
        <f>(Table6[[#This Row],[Absolute Error]]*100/Table6[[#This Row],[Pb Analytic         ]])</f>
        <v>3.3029135096125206E-2</v>
      </c>
      <c r="F108" s="3">
        <v>0.4635398</v>
      </c>
      <c r="G108">
        <v>0.46367835807148799</v>
      </c>
      <c r="H108" s="1">
        <f>ABS(Table7[[#This Row],[Pd Analytic         ]]-Table7[[#This Row],[Pd Simulation       ]])</f>
        <v>1.3855807148799304E-4</v>
      </c>
      <c r="I108" s="1">
        <f>Table7[[#This Row],[Absolute Error]]*100/Table7[[#This Row],[Pd Analytic         ]]</f>
        <v>2.9882367610228368E-2</v>
      </c>
    </row>
    <row r="109" spans="1:9" x14ac:dyDescent="0.25">
      <c r="A109" s="1">
        <v>10.8</v>
      </c>
      <c r="B109" s="2">
        <v>0.44687739999999998</v>
      </c>
      <c r="C109">
        <v>0.447291156237067</v>
      </c>
      <c r="D109" s="1">
        <f>ABS(Table6[[#This Row],[Pb Analytic         ]]-Table6[[#This Row],[Pb Simulation       ]])</f>
        <v>4.1375623706702003E-4</v>
      </c>
      <c r="E109" s="1">
        <f>(Table6[[#This Row],[Absolute Error]]*100/Table6[[#This Row],[Pb Analytic         ]])</f>
        <v>9.2502664382598868E-2</v>
      </c>
      <c r="F109" s="3">
        <v>0.46048169999999999</v>
      </c>
      <c r="G109">
        <v>0.4601162761739</v>
      </c>
      <c r="H109" s="1">
        <f>ABS(Table7[[#This Row],[Pd Analytic         ]]-Table7[[#This Row],[Pd Simulation       ]])</f>
        <v>3.6542382609999757E-4</v>
      </c>
      <c r="I109" s="1">
        <f>Table7[[#This Row],[Absolute Error]]*100/Table7[[#This Row],[Pd Analytic         ]]</f>
        <v>7.9419886890044811E-2</v>
      </c>
    </row>
    <row r="110" spans="1:9" x14ac:dyDescent="0.25">
      <c r="A110" s="1">
        <v>10.9</v>
      </c>
      <c r="B110" s="2">
        <v>0.45195360000000001</v>
      </c>
      <c r="C110">
        <v>0.45165655147357398</v>
      </c>
      <c r="D110" s="1">
        <f>ABS(Table6[[#This Row],[Pb Analytic         ]]-Table6[[#This Row],[Pb Simulation       ]])</f>
        <v>2.9704852642603585E-4</v>
      </c>
      <c r="E110" s="1">
        <f>(Table6[[#This Row],[Absolute Error]]*100/Table6[[#This Row],[Pb Analytic         ]])</f>
        <v>6.5768674329396037E-2</v>
      </c>
      <c r="F110" s="3">
        <v>0.45645659999999999</v>
      </c>
      <c r="G110">
        <v>0.45660035165707902</v>
      </c>
      <c r="H110" s="1">
        <f>ABS(Table7[[#This Row],[Pd Analytic         ]]-Table7[[#This Row],[Pd Simulation       ]])</f>
        <v>1.4375165707902759E-4</v>
      </c>
      <c r="I110" s="1">
        <f>Table7[[#This Row],[Absolute Error]]*100/Table7[[#This Row],[Pd Analytic         ]]</f>
        <v>3.1483036874003445E-2</v>
      </c>
    </row>
    <row r="111" spans="1:9" x14ac:dyDescent="0.25">
      <c r="A111" s="1">
        <v>11</v>
      </c>
      <c r="B111" s="2">
        <v>0.45578340000000001</v>
      </c>
      <c r="C111">
        <v>0.45596091298068198</v>
      </c>
      <c r="D111" s="1">
        <f>ABS(Table6[[#This Row],[Pb Analytic         ]]-Table6[[#This Row],[Pb Simulation       ]])</f>
        <v>1.7751298068197086E-4</v>
      </c>
      <c r="E111" s="1">
        <f>(Table6[[#This Row],[Absolute Error]]*100/Table6[[#This Row],[Pb Analytic         ]])</f>
        <v>3.8931622344894216E-2</v>
      </c>
      <c r="F111" s="3">
        <v>0.4532639</v>
      </c>
      <c r="G111">
        <v>0.45313001618927201</v>
      </c>
      <c r="H111" s="1">
        <f>ABS(Table7[[#This Row],[Pd Analytic         ]]-Table7[[#This Row],[Pd Simulation       ]])</f>
        <v>1.3388381072798605E-4</v>
      </c>
      <c r="I111" s="1">
        <f>Table7[[#This Row],[Absolute Error]]*100/Table7[[#This Row],[Pd Analytic         ]]</f>
        <v>2.9546444937353897E-2</v>
      </c>
    </row>
    <row r="112" spans="1:9" x14ac:dyDescent="0.25">
      <c r="A112" s="1">
        <v>11.1</v>
      </c>
      <c r="B112" s="2">
        <v>0.46040229999999999</v>
      </c>
      <c r="C112">
        <v>0.46020523630114601</v>
      </c>
      <c r="D112" s="1">
        <f>ABS(Table6[[#This Row],[Pb Analytic         ]]-Table6[[#This Row],[Pb Simulation       ]])</f>
        <v>1.9706369885397201E-4</v>
      </c>
      <c r="E112" s="1">
        <f>(Table6[[#This Row],[Absolute Error]]*100/Table6[[#This Row],[Pb Analytic         ]])</f>
        <v>4.2820829340807151E-2</v>
      </c>
      <c r="F112" s="3">
        <v>0.44944659999999997</v>
      </c>
      <c r="G112">
        <v>0.44970469162537802</v>
      </c>
      <c r="H112" s="1">
        <f>ABS(Table7[[#This Row],[Pd Analytic         ]]-Table7[[#This Row],[Pd Simulation       ]])</f>
        <v>2.5809162537804298E-4</v>
      </c>
      <c r="I112" s="1">
        <f>Table7[[#This Row],[Absolute Error]]*100/Table7[[#This Row],[Pd Analytic         ]]</f>
        <v>5.7391357080402355E-2</v>
      </c>
    </row>
    <row r="113" spans="1:9" x14ac:dyDescent="0.25">
      <c r="A113" s="1">
        <v>11.2</v>
      </c>
      <c r="B113" s="2">
        <v>0.46454980000000001</v>
      </c>
      <c r="C113">
        <v>0.46439050993716802</v>
      </c>
      <c r="D113" s="1">
        <f>ABS(Table6[[#This Row],[Pb Analytic         ]]-Table6[[#This Row],[Pb Simulation       ]])</f>
        <v>1.5929006283199598E-4</v>
      </c>
      <c r="E113" s="1">
        <f>(Table6[[#This Row],[Absolute Error]]*100/Table6[[#This Row],[Pb Analytic         ]])</f>
        <v>3.4300886737230682E-2</v>
      </c>
      <c r="F113" s="3">
        <v>0.44612109999999999</v>
      </c>
      <c r="G113">
        <v>0.44632379195677702</v>
      </c>
      <c r="H113" s="1">
        <f>ABS(Table7[[#This Row],[Pd Analytic         ]]-Table7[[#This Row],[Pd Simulation       ]])</f>
        <v>2.0269195677702356E-4</v>
      </c>
      <c r="I113" s="1">
        <f>Table7[[#This Row],[Absolute Error]]*100/Table7[[#This Row],[Pd Analytic         ]]</f>
        <v>4.5413657176638415E-2</v>
      </c>
    </row>
    <row r="114" spans="1:9" x14ac:dyDescent="0.25">
      <c r="A114" s="1">
        <v>11.3</v>
      </c>
      <c r="B114" s="2">
        <v>0.46869870000000002</v>
      </c>
      <c r="C114">
        <v>0.46851771424417199</v>
      </c>
      <c r="D114" s="1">
        <f>ABS(Table6[[#This Row],[Pb Analytic         ]]-Table6[[#This Row],[Pb Simulation       ]])</f>
        <v>1.8098575582803367E-4</v>
      </c>
      <c r="E114" s="1">
        <f>(Table6[[#This Row],[Absolute Error]]*100/Table6[[#This Row],[Pb Analytic         ]])</f>
        <v>3.8629437121711775E-2</v>
      </c>
      <c r="F114" s="3">
        <v>0.44283090000000003</v>
      </c>
      <c r="G114">
        <v>0.44298672507667097</v>
      </c>
      <c r="H114" s="1">
        <f>ABS(Table7[[#This Row],[Pd Analytic         ]]-Table7[[#This Row],[Pd Simulation       ]])</f>
        <v>1.5582507667094569E-4</v>
      </c>
      <c r="I114" s="1">
        <f>Table7[[#This Row],[Absolute Error]]*100/Table7[[#This Row],[Pd Analytic         ]]</f>
        <v>3.517601495710191E-2</v>
      </c>
    </row>
    <row r="115" spans="1:9" x14ac:dyDescent="0.25">
      <c r="A115" s="1">
        <v>11.4</v>
      </c>
      <c r="B115" s="2">
        <v>0.47234340000000002</v>
      </c>
      <c r="C115">
        <v>0.47258782045873199</v>
      </c>
      <c r="D115" s="1">
        <f>ABS(Table6[[#This Row],[Pb Analytic         ]]-Table6[[#This Row],[Pb Simulation       ]])</f>
        <v>2.4442045873196427E-4</v>
      </c>
      <c r="E115" s="1">
        <f>(Table6[[#This Row],[Absolute Error]]*100/Table6[[#This Row],[Pb Analytic         ]])</f>
        <v>5.171958483710181E-2</v>
      </c>
      <c r="F115" s="3">
        <v>0.43980960000000002</v>
      </c>
      <c r="G115">
        <v>0.43969289437661901</v>
      </c>
      <c r="H115" s="1">
        <f>ABS(Table7[[#This Row],[Pd Analytic         ]]-Table7[[#This Row],[Pd Simulation       ]])</f>
        <v>1.1670562338100821E-4</v>
      </c>
      <c r="I115" s="1">
        <f>Table7[[#This Row],[Absolute Error]]*100/Table7[[#This Row],[Pd Analytic         ]]</f>
        <v>2.6542531133342352E-2</v>
      </c>
    </row>
    <row r="116" spans="1:9" x14ac:dyDescent="0.25">
      <c r="A116" s="1">
        <v>11.5</v>
      </c>
      <c r="B116" s="2">
        <v>0.47670469999999998</v>
      </c>
      <c r="C116">
        <v>0.47660178984843699</v>
      </c>
      <c r="D116" s="1">
        <f>ABS(Table6[[#This Row],[Pb Analytic         ]]-Table6[[#This Row],[Pb Simulation       ]])</f>
        <v>1.0291015156299599E-4</v>
      </c>
      <c r="E116" s="1">
        <f>(Table6[[#This Row],[Absolute Error]]*100/Table6[[#This Row],[Pb Analytic         ]])</f>
        <v>2.1592481135188812E-2</v>
      </c>
      <c r="F116" s="3">
        <v>0.43631490000000001</v>
      </c>
      <c r="G116">
        <v>0.43644170018860301</v>
      </c>
      <c r="H116" s="1">
        <f>ABS(Table7[[#This Row],[Pd Analytic         ]]-Table7[[#This Row],[Pd Simulation       ]])</f>
        <v>1.2680018860300457E-4</v>
      </c>
      <c r="I116" s="1">
        <f>Table7[[#This Row],[Absolute Error]]*100/Table7[[#This Row],[Pd Analytic         ]]</f>
        <v>2.9053179049620924E-2</v>
      </c>
    </row>
    <row r="117" spans="1:9" x14ac:dyDescent="0.25">
      <c r="A117" s="1">
        <v>11.6</v>
      </c>
      <c r="B117" s="2">
        <v>0.48034919999999998</v>
      </c>
      <c r="C117">
        <v>0.48056057297243099</v>
      </c>
      <c r="D117" s="1">
        <f>ABS(Table6[[#This Row],[Pb Analytic         ]]-Table6[[#This Row],[Pb Simulation       ]])</f>
        <v>2.1137297243101205E-4</v>
      </c>
      <c r="E117" s="1">
        <f>(Table6[[#This Row],[Absolute Error]]*100/Table6[[#This Row],[Pb Analytic         ]])</f>
        <v>4.3984667972987911E-2</v>
      </c>
      <c r="F117" s="3">
        <v>0.43334840000000002</v>
      </c>
      <c r="G117">
        <v>0.43323254108582598</v>
      </c>
      <c r="H117" s="1">
        <f>ABS(Table7[[#This Row],[Pd Analytic         ]]-Table7[[#This Row],[Pd Simulation       ]])</f>
        <v>1.1585891417403849E-4</v>
      </c>
      <c r="I117" s="1">
        <f>Table7[[#This Row],[Absolute Error]]*100/Table7[[#This Row],[Pd Analytic         ]]</f>
        <v>2.6742892831562746E-2</v>
      </c>
    </row>
    <row r="118" spans="1:9" x14ac:dyDescent="0.25">
      <c r="A118" s="1">
        <v>11.7</v>
      </c>
      <c r="B118" s="2">
        <v>0.48432570000000003</v>
      </c>
      <c r="C118">
        <v>0.48446510904238599</v>
      </c>
      <c r="D118" s="1">
        <f>ABS(Table6[[#This Row],[Pb Analytic         ]]-Table6[[#This Row],[Pb Simulation       ]])</f>
        <v>1.3940904238596286E-4</v>
      </c>
      <c r="E118" s="1">
        <f>(Table6[[#This Row],[Absolute Error]]*100/Table6[[#This Row],[Pb Analytic         ]])</f>
        <v>2.8775868433853699E-2</v>
      </c>
      <c r="F118" s="3">
        <v>0.43006559999999999</v>
      </c>
      <c r="G118">
        <v>0.43006481505432698</v>
      </c>
      <c r="H118" s="1">
        <f>ABS(Table7[[#This Row],[Pd Analytic         ]]-Table7[[#This Row],[Pd Simulation       ]])</f>
        <v>7.849456730157911E-7</v>
      </c>
      <c r="I118" s="1">
        <f>Table7[[#This Row],[Absolute Error]]*100/Table7[[#This Row],[Pd Analytic         ]]</f>
        <v>1.8251799392531904E-4</v>
      </c>
    </row>
    <row r="119" spans="1:9" x14ac:dyDescent="0.25">
      <c r="A119" s="1">
        <v>11.8</v>
      </c>
      <c r="B119" s="2">
        <v>0.48785780000000001</v>
      </c>
      <c r="C119">
        <v>0.48831632537450498</v>
      </c>
      <c r="D119" s="1">
        <f>ABS(Table6[[#This Row],[Pb Analytic         ]]-Table6[[#This Row],[Pb Simulation       ]])</f>
        <v>4.5852537450497E-4</v>
      </c>
      <c r="E119" s="1">
        <f>(Table6[[#This Row],[Absolute Error]]*100/Table6[[#This Row],[Pb Analytic         ]])</f>
        <v>9.3899251505325493E-2</v>
      </c>
      <c r="F119" s="3">
        <v>0.42730380000000001</v>
      </c>
      <c r="G119">
        <v>0.42693792054650598</v>
      </c>
      <c r="H119" s="1">
        <f>ABS(Table7[[#This Row],[Pd Analytic         ]]-Table7[[#This Row],[Pd Simulation       ]])</f>
        <v>3.658794534940335E-4</v>
      </c>
      <c r="I119" s="1">
        <f>Table7[[#This Row],[Absolute Error]]*100/Table7[[#This Row],[Pd Analytic         ]]</f>
        <v>8.5698513972637058E-2</v>
      </c>
    </row>
    <row r="120" spans="1:9" x14ac:dyDescent="0.25">
      <c r="A120" s="1">
        <v>11.9</v>
      </c>
      <c r="B120" s="2">
        <v>0.4917359</v>
      </c>
      <c r="C120">
        <v>0.49211513692396902</v>
      </c>
      <c r="D120" s="1">
        <f>ABS(Table6[[#This Row],[Pb Analytic         ]]-Table6[[#This Row],[Pb Simulation       ]])</f>
        <v>3.7923692396901743E-4</v>
      </c>
      <c r="E120" s="1">
        <f>(Table6[[#This Row],[Absolute Error]]*100/Table6[[#This Row],[Pb Analytic         ]])</f>
        <v>7.7062641547563066E-2</v>
      </c>
      <c r="F120" s="3">
        <v>0.42408220000000002</v>
      </c>
      <c r="G120">
        <v>0.42385125742673702</v>
      </c>
      <c r="H120" s="1">
        <f>ABS(Table7[[#This Row],[Pd Analytic         ]]-Table7[[#This Row],[Pd Simulation       ]])</f>
        <v>2.3094257326300438E-4</v>
      </c>
      <c r="I120" s="1">
        <f>Table7[[#This Row],[Absolute Error]]*100/Table7[[#This Row],[Pd Analytic         ]]</f>
        <v>5.4486702402416008E-2</v>
      </c>
    </row>
    <row r="121" spans="1:9" x14ac:dyDescent="0.25">
      <c r="A121" s="1">
        <v>12</v>
      </c>
      <c r="B121" s="2">
        <v>0.49601030000000002</v>
      </c>
      <c r="C121">
        <v>0.49586244589400102</v>
      </c>
      <c r="D121" s="1">
        <f>ABS(Table6[[#This Row],[Pb Analytic         ]]-Table6[[#This Row],[Pb Simulation       ]])</f>
        <v>1.4785410599899018E-4</v>
      </c>
      <c r="E121" s="1">
        <f>(Table6[[#This Row],[Absolute Error]]*100/Table6[[#This Row],[Pb Analytic         ]])</f>
        <v>2.9817564774928831E-2</v>
      </c>
      <c r="F121" s="3">
        <v>0.42076370000000002</v>
      </c>
      <c r="G121">
        <v>0.420804227818385</v>
      </c>
      <c r="H121" s="1">
        <f>ABS(Table7[[#This Row],[Pd Analytic         ]]-Table7[[#This Row],[Pd Simulation       ]])</f>
        <v>4.0527818384983316E-5</v>
      </c>
      <c r="I121" s="1">
        <f>Table7[[#This Row],[Absolute Error]]*100/Table7[[#This Row],[Pd Analytic         ]]</f>
        <v>9.6310387837820702E-3</v>
      </c>
    </row>
    <row r="122" spans="1:9" x14ac:dyDescent="0.25">
      <c r="A122" s="1">
        <v>12.1</v>
      </c>
      <c r="B122" s="2">
        <v>0.49942750000000002</v>
      </c>
      <c r="C122">
        <v>0.49955914141235402</v>
      </c>
      <c r="D122" s="1">
        <f>ABS(Table6[[#This Row],[Pb Analytic         ]]-Table6[[#This Row],[Pb Simulation       ]])</f>
        <v>1.3164141235399995E-4</v>
      </c>
      <c r="E122" s="1">
        <f>(Table6[[#This Row],[Absolute Error]]*100/Table6[[#This Row],[Pb Analytic         ]])</f>
        <v>2.6351517055983251E-2</v>
      </c>
      <c r="F122" s="3">
        <v>0.41798049999999998</v>
      </c>
      <c r="G122">
        <v>0.41779623686078998</v>
      </c>
      <c r="H122" s="1">
        <f>ABS(Table7[[#This Row],[Pd Analytic         ]]-Table7[[#This Row],[Pd Simulation       ]])</f>
        <v>1.8426313920999471E-4</v>
      </c>
      <c r="I122" s="1">
        <f>Table7[[#This Row],[Absolute Error]]*100/Table7[[#This Row],[Pd Analytic         ]]</f>
        <v>4.4103589968760612E-2</v>
      </c>
    </row>
    <row r="123" spans="1:9" x14ac:dyDescent="0.25">
      <c r="A123" s="1">
        <v>12.2</v>
      </c>
      <c r="B123" s="2">
        <v>0.50317630000000002</v>
      </c>
      <c r="C123">
        <v>0.50320609926871296</v>
      </c>
      <c r="D123" s="1">
        <f>ABS(Table6[[#This Row],[Pb Analytic         ]]-Table6[[#This Row],[Pb Simulation       ]])</f>
        <v>2.979926871293781E-5</v>
      </c>
      <c r="E123" s="1">
        <f>(Table6[[#This Row],[Absolute Error]]*100/Table6[[#This Row],[Pb Analytic         ]])</f>
        <v>5.9218814629321392E-3</v>
      </c>
      <c r="F123" s="3">
        <v>0.4148655</v>
      </c>
      <c r="G123">
        <v>0.41482669338404399</v>
      </c>
      <c r="H123" s="1">
        <f>ABS(Table7[[#This Row],[Pd Analytic         ]]-Table7[[#This Row],[Pd Simulation       ]])</f>
        <v>3.8806615956010759E-5</v>
      </c>
      <c r="I123" s="1">
        <f>Table7[[#This Row],[Absolute Error]]*100/Table7[[#This Row],[Pd Analytic         ]]</f>
        <v>9.3548984611951762E-3</v>
      </c>
    </row>
    <row r="124" spans="1:9" x14ac:dyDescent="0.25">
      <c r="A124" s="1">
        <v>12.3</v>
      </c>
      <c r="B124" s="2">
        <v>0.50662260000000003</v>
      </c>
      <c r="C124">
        <v>0.50680418170700803</v>
      </c>
      <c r="D124" s="1">
        <f>ABS(Table6[[#This Row],[Pb Analytic         ]]-Table6[[#This Row],[Pb Simulation       ]])</f>
        <v>1.8158170700799392E-4</v>
      </c>
      <c r="E124" s="1">
        <f>(Table6[[#This Row],[Absolute Error]]*100/Table6[[#This Row],[Pb Analytic         ]])</f>
        <v>3.5828770472333897E-2</v>
      </c>
      <c r="F124" s="3">
        <v>0.41204760000000001</v>
      </c>
      <c r="G124">
        <v>0.41189501050875199</v>
      </c>
      <c r="H124" s="1">
        <f>ABS(Table7[[#This Row],[Pd Analytic         ]]-Table7[[#This Row],[Pd Simulation       ]])</f>
        <v>1.5258949124802301E-4</v>
      </c>
      <c r="I124" s="1">
        <f>Table7[[#This Row],[Absolute Error]]*100/Table7[[#This Row],[Pd Analytic         ]]</f>
        <v>3.7045724603352724E-2</v>
      </c>
    </row>
    <row r="125" spans="1:9" x14ac:dyDescent="0.25">
      <c r="A125" s="1">
        <v>12.4</v>
      </c>
      <c r="B125" s="2">
        <v>0.51061959999999995</v>
      </c>
      <c r="C125">
        <v>0.51035423726721896</v>
      </c>
      <c r="D125" s="1">
        <f>ABS(Table6[[#This Row],[Pb Analytic         ]]-Table6[[#This Row],[Pb Simulation       ]])</f>
        <v>2.6536273278099376E-4</v>
      </c>
      <c r="E125" s="1">
        <f>(Table6[[#This Row],[Absolute Error]]*100/Table6[[#This Row],[Pb Analytic         ]])</f>
        <v>5.1995793000940864E-2</v>
      </c>
      <c r="F125" s="3">
        <v>0.40868310000000002</v>
      </c>
      <c r="G125">
        <v>0.40900060617735101</v>
      </c>
      <c r="H125" s="1">
        <f>ABS(Table7[[#This Row],[Pd Analytic         ]]-Table7[[#This Row],[Pd Simulation       ]])</f>
        <v>3.1750617735099018E-4</v>
      </c>
      <c r="I125" s="1">
        <f>Table7[[#This Row],[Absolute Error]]*100/Table7[[#This Row],[Pd Analytic         ]]</f>
        <v>7.7629757158186957E-2</v>
      </c>
    </row>
    <row r="126" spans="1:9" x14ac:dyDescent="0.25">
      <c r="A126" s="1">
        <v>12.5</v>
      </c>
      <c r="B126" s="2">
        <v>0.5139068</v>
      </c>
      <c r="C126">
        <v>0.513857100671678</v>
      </c>
      <c r="D126" s="1">
        <f>ABS(Table6[[#This Row],[Pb Analytic         ]]-Table6[[#This Row],[Pb Simulation       ]])</f>
        <v>4.9699328321994862E-5</v>
      </c>
      <c r="E126" s="1">
        <f>(Table6[[#This Row],[Absolute Error]]*100/Table6[[#This Row],[Pb Analytic         ]])</f>
        <v>9.6718189272915339E-3</v>
      </c>
      <c r="F126" s="3">
        <v>0.40601340000000002</v>
      </c>
      <c r="G126">
        <v>0.40614290362301803</v>
      </c>
      <c r="H126" s="1">
        <f>ABS(Table7[[#This Row],[Pd Analytic         ]]-Table7[[#This Row],[Pd Simulation       ]])</f>
        <v>1.2950362301800133E-4</v>
      </c>
      <c r="I126" s="1">
        <f>Table7[[#This Row],[Absolute Error]]*100/Table7[[#This Row],[Pd Analytic         ]]</f>
        <v>3.1886220801288861E-2</v>
      </c>
    </row>
    <row r="127" spans="1:9" x14ac:dyDescent="0.25">
      <c r="A127" s="1">
        <v>12.6</v>
      </c>
      <c r="B127" s="2">
        <v>0.51742189999999999</v>
      </c>
      <c r="C127">
        <v>0.51731359275135302</v>
      </c>
      <c r="D127" s="1">
        <f>ABS(Table6[[#This Row],[Pb Analytic         ]]-Table6[[#This Row],[Pb Simulation       ]])</f>
        <v>1.0830724864696606E-4</v>
      </c>
      <c r="E127" s="1">
        <f>(Table6[[#This Row],[Absolute Error]]*100/Table6[[#This Row],[Pb Analytic         ]])</f>
        <v>2.0936478407793158E-2</v>
      </c>
      <c r="F127" s="3">
        <v>0.40314290000000003</v>
      </c>
      <c r="G127">
        <v>0.40332133178170498</v>
      </c>
      <c r="H127" s="1">
        <f>ABS(Table7[[#This Row],[Pd Analytic         ]]-Table7[[#This Row],[Pd Simulation       ]])</f>
        <v>1.7843178170495744E-4</v>
      </c>
      <c r="I127" s="1">
        <f>Table7[[#This Row],[Absolute Error]]*100/Table7[[#This Row],[Pd Analytic         ]]</f>
        <v>4.4240601139721634E-2</v>
      </c>
    </row>
    <row r="128" spans="1:9" x14ac:dyDescent="0.25">
      <c r="A128" s="1">
        <v>12.7</v>
      </c>
      <c r="B128" s="2">
        <v>0.52063720000000002</v>
      </c>
      <c r="C128">
        <v>0.52072452040797101</v>
      </c>
      <c r="D128" s="1">
        <f>ABS(Table6[[#This Row],[Pb Analytic         ]]-Table6[[#This Row],[Pb Simulation       ]])</f>
        <v>8.7320407970992164E-5</v>
      </c>
      <c r="E128" s="1">
        <f>(Table6[[#This Row],[Absolute Error]]*100/Table6[[#This Row],[Pb Analytic         ]])</f>
        <v>1.6769021728145126E-2</v>
      </c>
      <c r="F128" s="3">
        <v>0.40064959999999999</v>
      </c>
      <c r="G128">
        <v>0.40053532565233901</v>
      </c>
      <c r="H128" s="1">
        <f>ABS(Table7[[#This Row],[Pd Analytic         ]]-Table7[[#This Row],[Pd Simulation       ]])</f>
        <v>1.1427434766098088E-4</v>
      </c>
      <c r="I128" s="1">
        <f>Table7[[#This Row],[Absolute Error]]*100/Table7[[#This Row],[Pd Analytic         ]]</f>
        <v>2.8530404272049142E-2</v>
      </c>
    </row>
    <row r="129" spans="1:9" x14ac:dyDescent="0.25">
      <c r="A129" s="1">
        <v>12.8</v>
      </c>
      <c r="B129" s="2">
        <v>0.52414099999999997</v>
      </c>
      <c r="C129">
        <v>0.52409067660823405</v>
      </c>
      <c r="D129" s="1">
        <f>ABS(Table6[[#This Row],[Pb Analytic         ]]-Table6[[#This Row],[Pb Simulation       ]])</f>
        <v>5.032339176591627E-5</v>
      </c>
      <c r="E129" s="1">
        <f>(Table6[[#This Row],[Absolute Error]]*100/Table6[[#This Row],[Pb Analytic         ]])</f>
        <v>9.602039114985781E-3</v>
      </c>
      <c r="F129" s="3">
        <v>0.39771970000000001</v>
      </c>
      <c r="G129">
        <v>0.39778432660984803</v>
      </c>
      <c r="H129" s="1">
        <f>ABS(Table7[[#This Row],[Pd Analytic         ]]-Table7[[#This Row],[Pd Simulation       ]])</f>
        <v>6.4626609848017491E-5</v>
      </c>
      <c r="I129" s="1">
        <f>Table7[[#This Row],[Absolute Error]]*100/Table7[[#This Row],[Pd Analytic         ]]</f>
        <v>1.6246645612913779E-2</v>
      </c>
    </row>
    <row r="130" spans="1:9" x14ac:dyDescent="0.25">
      <c r="A130" s="1">
        <v>12.9</v>
      </c>
      <c r="B130" s="2">
        <v>0.52808100000000002</v>
      </c>
      <c r="C130">
        <v>0.52741284040667902</v>
      </c>
      <c r="D130" s="1">
        <f>ABS(Table6[[#This Row],[Pb Analytic         ]]-Table6[[#This Row],[Pb Simulation       ]])</f>
        <v>6.6815959332100494E-4</v>
      </c>
      <c r="E130" s="1">
        <f>(Table6[[#This Row],[Absolute Error]]*100/Table6[[#This Row],[Pb Analytic         ]])</f>
        <v>0.12668625830303989</v>
      </c>
      <c r="F130" s="3">
        <v>0.3945245</v>
      </c>
      <c r="G130">
        <v>0.39506778267523801</v>
      </c>
      <c r="H130" s="1">
        <f>ABS(Table7[[#This Row],[Pd Analytic         ]]-Table7[[#This Row],[Pd Simulation       ]])</f>
        <v>5.4328267523801044E-4</v>
      </c>
      <c r="I130" s="1">
        <f>Table7[[#This Row],[Absolute Error]]*100/Table7[[#This Row],[Pd Analytic         ]]</f>
        <v>0.13751631974622724</v>
      </c>
    </row>
    <row r="131" spans="1:9" x14ac:dyDescent="0.25">
      <c r="A131" s="1">
        <v>13</v>
      </c>
      <c r="B131" s="2">
        <v>0.5306284</v>
      </c>
      <c r="C131">
        <v>0.53069177699407899</v>
      </c>
      <c r="D131" s="1">
        <f>ABS(Table6[[#This Row],[Pb Analytic         ]]-Table6[[#This Row],[Pb Simulation       ]])</f>
        <v>6.3376994078989668E-5</v>
      </c>
      <c r="E131" s="1">
        <f>(Table6[[#This Row],[Absolute Error]]*100/Table6[[#This Row],[Pb Analytic         ]])</f>
        <v>1.1942335801388679E-2</v>
      </c>
      <c r="F131" s="3">
        <v>0.39237030000000001</v>
      </c>
      <c r="G131">
        <v>0.392385148746628</v>
      </c>
      <c r="H131" s="1">
        <f>ABS(Table7[[#This Row],[Pd Analytic         ]]-Table7[[#This Row],[Pd Simulation       ]])</f>
        <v>1.4848746627993403E-5</v>
      </c>
      <c r="I131" s="1">
        <f>Table7[[#This Row],[Absolute Error]]*100/Table7[[#This Row],[Pd Analytic         ]]</f>
        <v>3.7842274804293311E-3</v>
      </c>
    </row>
    <row r="132" spans="1:9" x14ac:dyDescent="0.25">
      <c r="A132" s="1">
        <v>13.1</v>
      </c>
      <c r="B132" s="2">
        <v>0.5343677</v>
      </c>
      <c r="C132">
        <v>0.53392823776854004</v>
      </c>
      <c r="D132" s="1">
        <f>ABS(Table6[[#This Row],[Pb Analytic         ]]-Table6[[#This Row],[Pb Simulation       ]])</f>
        <v>4.3946223145996388E-4</v>
      </c>
      <c r="E132" s="1">
        <f>(Table6[[#This Row],[Absolute Error]]*100/Table6[[#This Row],[Pb Analytic         ]])</f>
        <v>8.2307358999520172E-2</v>
      </c>
      <c r="F132" s="3">
        <v>0.38934150000000001</v>
      </c>
      <c r="G132">
        <v>0.38973588679478299</v>
      </c>
      <c r="H132" s="1">
        <f>ABS(Table7[[#This Row],[Pd Analytic         ]]-Table7[[#This Row],[Pd Simulation       ]])</f>
        <v>3.9438679478298599E-4</v>
      </c>
      <c r="I132" s="1">
        <f>Table7[[#This Row],[Absolute Error]]*100/Table7[[#This Row],[Pd Analytic         ]]</f>
        <v>0.10119334866143645</v>
      </c>
    </row>
    <row r="133" spans="1:9" x14ac:dyDescent="0.25">
      <c r="A133" s="1">
        <v>13.2</v>
      </c>
      <c r="B133" s="2">
        <v>0.53684010000000004</v>
      </c>
      <c r="C133">
        <v>0.53712296042670304</v>
      </c>
      <c r="D133" s="1">
        <f>ABS(Table6[[#This Row],[Pb Analytic         ]]-Table6[[#This Row],[Pb Simulation       ]])</f>
        <v>2.8286042670300215E-4</v>
      </c>
      <c r="E133" s="1">
        <f>(Table6[[#This Row],[Absolute Error]]*100/Table6[[#This Row],[Pb Analytic         ]])</f>
        <v>5.2662136520526176E-2</v>
      </c>
      <c r="F133" s="3">
        <v>0.38728869999999999</v>
      </c>
      <c r="G133">
        <v>0.38711946602643699</v>
      </c>
      <c r="H133" s="1">
        <f>ABS(Table7[[#This Row],[Pd Analytic         ]]-Table7[[#This Row],[Pd Simulation       ]])</f>
        <v>1.6923397356299885E-4</v>
      </c>
      <c r="I133" s="1">
        <f>Table7[[#This Row],[Absolute Error]]*100/Table7[[#This Row],[Pd Analytic         ]]</f>
        <v>4.3716213834475999E-2</v>
      </c>
    </row>
    <row r="134" spans="1:9" x14ac:dyDescent="0.25">
      <c r="A134" s="1">
        <v>13.3</v>
      </c>
      <c r="B134" s="2">
        <v>0.53971749999999996</v>
      </c>
      <c r="C134">
        <v>0.54027666907271898</v>
      </c>
      <c r="D134" s="1">
        <f>ABS(Table6[[#This Row],[Pb Analytic         ]]-Table6[[#This Row],[Pb Simulation       ]])</f>
        <v>5.591690727190235E-4</v>
      </c>
      <c r="E134" s="1">
        <f>(Table6[[#This Row],[Absolute Error]]*100/Table6[[#This Row],[Pb Analytic         ]])</f>
        <v>0.103496801681022</v>
      </c>
      <c r="F134" s="3">
        <v>0.38499679999999997</v>
      </c>
      <c r="G134">
        <v>0.38453536301835101</v>
      </c>
      <c r="H134" s="1">
        <f>ABS(Table7[[#This Row],[Pd Analytic         ]]-Table7[[#This Row],[Pd Simulation       ]])</f>
        <v>4.6143698164896607E-4</v>
      </c>
      <c r="I134" s="1">
        <f>Table7[[#This Row],[Absolute Error]]*100/Table7[[#This Row],[Pd Analytic         ]]</f>
        <v>0.11999858167191378</v>
      </c>
    </row>
    <row r="135" spans="1:9" x14ac:dyDescent="0.25">
      <c r="A135" s="1">
        <v>13.4</v>
      </c>
      <c r="B135" s="2">
        <v>0.54324700000000004</v>
      </c>
      <c r="C135">
        <v>0.54339007434285203</v>
      </c>
      <c r="D135" s="1">
        <f>ABS(Table6[[#This Row],[Pb Analytic         ]]-Table6[[#This Row],[Pb Simulation       ]])</f>
        <v>1.4307434285198983E-4</v>
      </c>
      <c r="E135" s="1">
        <f>(Table6[[#This Row],[Absolute Error]]*100/Table6[[#This Row],[Pb Analytic         ]])</f>
        <v>2.6329951467188018E-2</v>
      </c>
      <c r="F135" s="3">
        <v>0.38203330000000002</v>
      </c>
      <c r="G135">
        <v>0.38198306182487801</v>
      </c>
      <c r="H135" s="1">
        <f>ABS(Table7[[#This Row],[Pd Analytic         ]]-Table7[[#This Row],[Pd Simulation       ]])</f>
        <v>5.0238175122008233E-5</v>
      </c>
      <c r="I135" s="1">
        <f>Table7[[#This Row],[Absolute Error]]*100/Table7[[#This Row],[Pd Analytic         ]]</f>
        <v>1.315193791106899E-2</v>
      </c>
    </row>
    <row r="136" spans="1:9" x14ac:dyDescent="0.25">
      <c r="A136" s="1">
        <v>13.5</v>
      </c>
      <c r="B136" s="2">
        <v>0.54631819999999998</v>
      </c>
      <c r="C136">
        <v>0.54646387354377302</v>
      </c>
      <c r="D136" s="1">
        <f>ABS(Table6[[#This Row],[Pb Analytic         ]]-Table6[[#This Row],[Pb Simulation       ]])</f>
        <v>1.4567354377303943E-4</v>
      </c>
      <c r="E136" s="1">
        <f>(Table6[[#This Row],[Absolute Error]]*100/Table6[[#This Row],[Pb Analytic         ]])</f>
        <v>2.6657488413343512E-2</v>
      </c>
      <c r="F136" s="3">
        <v>0.37952000000000002</v>
      </c>
      <c r="G136">
        <v>0.37946205406150801</v>
      </c>
      <c r="H136" s="1">
        <f>ABS(Table7[[#This Row],[Pd Analytic         ]]-Table7[[#This Row],[Pd Simulation       ]])</f>
        <v>5.7945938492010018E-5</v>
      </c>
      <c r="I136" s="1">
        <f>Table7[[#This Row],[Absolute Error]]*100/Table7[[#This Row],[Pd Analytic         ]]</f>
        <v>1.5270548891989449E-2</v>
      </c>
    </row>
    <row r="137" spans="1:9" x14ac:dyDescent="0.25">
      <c r="A137" s="1">
        <v>13.6</v>
      </c>
      <c r="B137" s="2">
        <v>0.54935489999999998</v>
      </c>
      <c r="C137">
        <v>0.54949875080278998</v>
      </c>
      <c r="D137" s="1">
        <f>ABS(Table6[[#This Row],[Pb Analytic         ]]-Table6[[#This Row],[Pb Simulation       ]])</f>
        <v>1.4385080279000206E-4</v>
      </c>
      <c r="E137" s="1">
        <f>(Table6[[#This Row],[Absolute Error]]*100/Table6[[#This Row],[Pb Analytic         ]])</f>
        <v>2.6178549556271656E-2</v>
      </c>
      <c r="F137" s="3">
        <v>0.37708649999999999</v>
      </c>
      <c r="G137">
        <v>0.376971838966701</v>
      </c>
      <c r="H137" s="1">
        <f>ABS(Table7[[#This Row],[Pd Analytic         ]]-Table7[[#This Row],[Pd Simulation       ]])</f>
        <v>1.1466103329899058E-4</v>
      </c>
      <c r="I137" s="1">
        <f>Table7[[#This Row],[Absolute Error]]*100/Table7[[#This Row],[Pd Analytic         ]]</f>
        <v>3.0416339218675408E-2</v>
      </c>
    </row>
    <row r="138" spans="1:9" x14ac:dyDescent="0.25">
      <c r="A138" s="1">
        <v>13.7</v>
      </c>
      <c r="B138" s="2">
        <v>0.55282100000000001</v>
      </c>
      <c r="C138">
        <v>0.55249537722841702</v>
      </c>
      <c r="D138" s="1">
        <f>ABS(Table6[[#This Row],[Pb Analytic         ]]-Table6[[#This Row],[Pb Simulation       ]])</f>
        <v>3.2562277158298958E-4</v>
      </c>
      <c r="E138" s="1">
        <f>(Table6[[#This Row],[Absolute Error]]*100/Table6[[#This Row],[Pb Analytic         ]])</f>
        <v>5.893674137446548E-2</v>
      </c>
      <c r="F138" s="3">
        <v>0.37421769999999999</v>
      </c>
      <c r="G138">
        <v>0.37451192344408701</v>
      </c>
      <c r="H138" s="1">
        <f>ABS(Table7[[#This Row],[Pd Analytic         ]]-Table7[[#This Row],[Pd Simulation       ]])</f>
        <v>2.9422344408702727E-4</v>
      </c>
      <c r="I138" s="1">
        <f>Table7[[#This Row],[Absolute Error]]*100/Table7[[#This Row],[Pd Analytic         ]]</f>
        <v>7.8561836264461032E-2</v>
      </c>
    </row>
    <row r="139" spans="1:9" x14ac:dyDescent="0.25">
      <c r="A139" s="1">
        <v>13.8</v>
      </c>
      <c r="B139" s="2">
        <v>0.55525659999999999</v>
      </c>
      <c r="C139">
        <v>0.55545441107983695</v>
      </c>
      <c r="D139" s="1">
        <f>ABS(Table6[[#This Row],[Pb Analytic         ]]-Table6[[#This Row],[Pb Simulation       ]])</f>
        <v>1.9781107983696256E-4</v>
      </c>
      <c r="E139" s="1">
        <f>(Table6[[#This Row],[Absolute Error]]*100/Table6[[#This Row],[Pb Analytic         ]])</f>
        <v>3.561247798039912E-2</v>
      </c>
      <c r="F139" s="3">
        <v>0.37221759999999998</v>
      </c>
      <c r="G139">
        <v>0.372081822086966</v>
      </c>
      <c r="H139" s="1">
        <f>ABS(Table7[[#This Row],[Pd Analytic         ]]-Table7[[#This Row],[Pd Simulation       ]])</f>
        <v>1.3577791303398534E-4</v>
      </c>
      <c r="I139" s="1">
        <f>Table7[[#This Row],[Absolute Error]]*100/Table7[[#This Row],[Pd Analytic         ]]</f>
        <v>3.6491412634033549E-2</v>
      </c>
    </row>
    <row r="140" spans="1:9" x14ac:dyDescent="0.25">
      <c r="A140" s="1">
        <v>13.9</v>
      </c>
      <c r="B140" s="2">
        <v>0.55848889999999995</v>
      </c>
      <c r="C140">
        <v>0.55837649794395094</v>
      </c>
      <c r="D140" s="1">
        <f>ABS(Table6[[#This Row],[Pb Analytic         ]]-Table6[[#This Row],[Pb Simulation       ]])</f>
        <v>1.1240205604901021E-4</v>
      </c>
      <c r="E140" s="1">
        <f>(Table6[[#This Row],[Absolute Error]]*100/Table6[[#This Row],[Pb Analytic         ]])</f>
        <v>2.0130155273887076E-2</v>
      </c>
      <c r="F140" s="3">
        <v>0.3696084</v>
      </c>
      <c r="G140">
        <v>0.36968105718684702</v>
      </c>
      <c r="H140" s="1">
        <f>ABS(Table7[[#This Row],[Pd Analytic         ]]-Table7[[#This Row],[Pd Simulation       ]])</f>
        <v>7.2657186847013833E-5</v>
      </c>
      <c r="I140" s="1">
        <f>Table7[[#This Row],[Absolute Error]]*100/Table7[[#This Row],[Pd Analytic         ]]</f>
        <v>1.9654019440409381E-2</v>
      </c>
    </row>
    <row r="141" spans="1:9" x14ac:dyDescent="0.25">
      <c r="A141" s="1">
        <v>14</v>
      </c>
      <c r="B141" s="2">
        <v>0.56108380000000002</v>
      </c>
      <c r="C141">
        <v>0.56126227091881797</v>
      </c>
      <c r="D141" s="1">
        <f>ABS(Table6[[#This Row],[Pb Analytic         ]]-Table6[[#This Row],[Pb Simulation       ]])</f>
        <v>1.784709188179523E-4</v>
      </c>
      <c r="E141" s="1">
        <f>(Table6[[#This Row],[Absolute Error]]*100/Table6[[#This Row],[Pb Analytic         ]])</f>
        <v>3.1798132186185497E-2</v>
      </c>
      <c r="F141" s="3">
        <v>0.36742069999999999</v>
      </c>
      <c r="G141">
        <v>0.36730915872764203</v>
      </c>
      <c r="H141" s="1">
        <f>ABS(Table7[[#This Row],[Pd Analytic         ]]-Table7[[#This Row],[Pd Simulation       ]])</f>
        <v>1.115412723579623E-4</v>
      </c>
      <c r="I141" s="1">
        <f>Table7[[#This Row],[Absolute Error]]*100/Table7[[#This Row],[Pd Analytic         ]]</f>
        <v>3.0367136159724677E-2</v>
      </c>
    </row>
    <row r="142" spans="1:9" x14ac:dyDescent="0.25">
      <c r="A142" s="1">
        <v>14.1</v>
      </c>
      <c r="B142" s="2">
        <v>0.56402810000000003</v>
      </c>
      <c r="C142">
        <v>0.56411235080243305</v>
      </c>
      <c r="D142" s="1">
        <f>ABS(Table6[[#This Row],[Pb Analytic         ]]-Table6[[#This Row],[Pb Simulation       ]])</f>
        <v>8.4250802433016858E-5</v>
      </c>
      <c r="E142" s="1">
        <f>(Table6[[#This Row],[Absolute Error]]*100/Table6[[#This Row],[Pb Analytic         ]])</f>
        <v>1.4935110410749313E-2</v>
      </c>
      <c r="F142" s="3">
        <v>0.36489510000000003</v>
      </c>
      <c r="G142">
        <v>0.36496566436696598</v>
      </c>
      <c r="H142" s="1">
        <f>ABS(Table7[[#This Row],[Pd Analytic         ]]-Table7[[#This Row],[Pd Simulation       ]])</f>
        <v>7.0564366965952807E-5</v>
      </c>
      <c r="I142" s="1">
        <f>Table7[[#This Row],[Absolute Error]]*100/Table7[[#This Row],[Pd Analytic         ]]</f>
        <v>1.9334522081233835E-2</v>
      </c>
    </row>
    <row r="143" spans="1:9" x14ac:dyDescent="0.25">
      <c r="A143" s="1">
        <v>14.2</v>
      </c>
      <c r="B143" s="2">
        <v>0.56701970000000002</v>
      </c>
      <c r="C143">
        <v>0.56692734628585495</v>
      </c>
      <c r="D143" s="1">
        <f>ABS(Table6[[#This Row],[Pb Analytic         ]]-Table6[[#This Row],[Pb Simulation       ]])</f>
        <v>9.2353714145065879E-5</v>
      </c>
      <c r="E143" s="1">
        <f>(Table6[[#This Row],[Absolute Error]]*100/Table6[[#This Row],[Pb Analytic         ]])</f>
        <v>1.6290220387163944E-2</v>
      </c>
      <c r="F143" s="3">
        <v>0.36263709999999999</v>
      </c>
      <c r="G143">
        <v>0.36265011940589997</v>
      </c>
      <c r="H143" s="1">
        <f>ABS(Table7[[#This Row],[Pd Analytic         ]]-Table7[[#This Row],[Pd Simulation       ]])</f>
        <v>1.3019405899983294E-5</v>
      </c>
      <c r="I143" s="1">
        <f>Table7[[#This Row],[Absolute Error]]*100/Table7[[#This Row],[Pd Analytic         ]]</f>
        <v>3.5900735180542397E-3</v>
      </c>
    </row>
    <row r="144" spans="1:9" x14ac:dyDescent="0.25">
      <c r="A144" s="1">
        <v>14.3</v>
      </c>
      <c r="B144" s="2">
        <v>0.5696428</v>
      </c>
      <c r="C144">
        <v>0.56970785414982805</v>
      </c>
      <c r="D144" s="1">
        <f>ABS(Table6[[#This Row],[Pb Analytic         ]]-Table6[[#This Row],[Pb Simulation       ]])</f>
        <v>6.5054149828047692E-5</v>
      </c>
      <c r="E144" s="1">
        <f>(Table6[[#This Row],[Absolute Error]]*100/Table6[[#This Row],[Pb Analytic         ]])</f>
        <v>1.1418861325885642E-2</v>
      </c>
      <c r="F144" s="3">
        <v>0.36047210000000002</v>
      </c>
      <c r="G144">
        <v>0.36036207674843301</v>
      </c>
      <c r="H144" s="1">
        <f>ABS(Table7[[#This Row],[Pd Analytic         ]]-Table7[[#This Row],[Pd Simulation       ]])</f>
        <v>1.100232515670041E-4</v>
      </c>
      <c r="I144" s="1">
        <f>Table7[[#This Row],[Absolute Error]]*100/Table7[[#This Row],[Pd Analytic         ]]</f>
        <v>3.0531306889934145E-2</v>
      </c>
    </row>
    <row r="145" spans="1:9" x14ac:dyDescent="0.25">
      <c r="A145" s="1">
        <v>14.4</v>
      </c>
      <c r="B145" s="2">
        <v>0.57286150000000002</v>
      </c>
      <c r="C145">
        <v>0.57245445946409501</v>
      </c>
      <c r="D145" s="1">
        <f>ABS(Table6[[#This Row],[Pb Analytic         ]]-Table6[[#This Row],[Pb Simulation       ]])</f>
        <v>4.0704053590501221E-4</v>
      </c>
      <c r="E145" s="1">
        <f>(Table6[[#This Row],[Absolute Error]]*100/Table6[[#This Row],[Pb Analytic         ]])</f>
        <v>7.1104439693956523E-2</v>
      </c>
      <c r="F145" s="3">
        <v>0.35774869999999998</v>
      </c>
      <c r="G145">
        <v>0.358101096851696</v>
      </c>
      <c r="H145" s="1">
        <f>ABS(Table7[[#This Row],[Pd Analytic         ]]-Table7[[#This Row],[Pd Simulation       ]])</f>
        <v>3.5239685169602408E-4</v>
      </c>
      <c r="I145" s="1">
        <f>Table7[[#This Row],[Absolute Error]]*100/Table7[[#This Row],[Pd Analytic         ]]</f>
        <v>9.8407085260050389E-2</v>
      </c>
    </row>
    <row r="146" spans="1:9" x14ac:dyDescent="0.25">
      <c r="A146" s="1">
        <v>14.5</v>
      </c>
      <c r="B146" s="2">
        <v>0.57506710000000005</v>
      </c>
      <c r="C146">
        <v>0.57516773578871205</v>
      </c>
      <c r="D146" s="1">
        <f>ABS(Table6[[#This Row],[Pb Analytic         ]]-Table6[[#This Row],[Pb Simulation       ]])</f>
        <v>1.0063578871200018E-4</v>
      </c>
      <c r="E146" s="1">
        <f>(Table6[[#This Row],[Absolute Error]]*100/Table6[[#This Row],[Pb Analytic         ]])</f>
        <v>1.7496772237058991E-2</v>
      </c>
      <c r="F146" s="3">
        <v>0.35590660000000002</v>
      </c>
      <c r="G146">
        <v>0.355866747668029</v>
      </c>
      <c r="H146" s="1">
        <f>ABS(Table7[[#This Row],[Pd Analytic         ]]-Table7[[#This Row],[Pd Simulation       ]])</f>
        <v>3.9852331971013122E-5</v>
      </c>
      <c r="I146" s="1">
        <f>Table7[[#This Row],[Absolute Error]]*100/Table7[[#This Row],[Pd Analytic         ]]</f>
        <v>1.1198666981998961E-2</v>
      </c>
    </row>
    <row r="147" spans="1:9" x14ac:dyDescent="0.25">
      <c r="A147" s="1">
        <v>14.6</v>
      </c>
      <c r="B147" s="2">
        <v>0.57780569999999998</v>
      </c>
      <c r="C147">
        <v>0.57784824537670398</v>
      </c>
      <c r="D147" s="1">
        <f>ABS(Table6[[#This Row],[Pb Analytic         ]]-Table6[[#This Row],[Pb Simulation       ]])</f>
        <v>4.2545376704006266E-5</v>
      </c>
      <c r="E147" s="1">
        <f>(Table6[[#This Row],[Absolute Error]]*100/Table6[[#This Row],[Pb Analytic         ]])</f>
        <v>7.3627249099407731E-3</v>
      </c>
      <c r="F147" s="3">
        <v>0.35367320000000002</v>
      </c>
      <c r="G147">
        <v>0.35365860457978998</v>
      </c>
      <c r="H147" s="1">
        <f>ABS(Table7[[#This Row],[Pd Analytic         ]]-Table7[[#This Row],[Pd Simulation       ]])</f>
        <v>1.4595420210039567E-5</v>
      </c>
      <c r="I147" s="1">
        <f>Table7[[#This Row],[Absolute Error]]*100/Table7[[#This Row],[Pd Analytic         ]]</f>
        <v>4.1269800935231169E-3</v>
      </c>
    </row>
    <row r="148" spans="1:9" x14ac:dyDescent="0.25">
      <c r="A148" s="1">
        <v>14.7</v>
      </c>
      <c r="B148" s="2">
        <v>0.5805555</v>
      </c>
      <c r="C148">
        <v>0.580496539377517</v>
      </c>
      <c r="D148" s="1">
        <f>ABS(Table6[[#This Row],[Pb Analytic         ]]-Table6[[#This Row],[Pb Simulation       ]])</f>
        <v>5.8960622483006375E-5</v>
      </c>
      <c r="E148" s="1">
        <f>(Table6[[#This Row],[Absolute Error]]*100/Table6[[#This Row],[Pb Analytic         ]])</f>
        <v>1.0156929194828884E-2</v>
      </c>
      <c r="F148" s="3">
        <v>0.35149609999999998</v>
      </c>
      <c r="G148">
        <v>0.35147625032777902</v>
      </c>
      <c r="H148" s="1">
        <f>ABS(Table7[[#This Row],[Pd Analytic         ]]-Table7[[#This Row],[Pd Simulation       ]])</f>
        <v>1.9849672220961789E-5</v>
      </c>
      <c r="I148" s="1">
        <f>Table7[[#This Row],[Absolute Error]]*100/Table7[[#This Row],[Pd Analytic         ]]</f>
        <v>5.6475145055890465E-3</v>
      </c>
    </row>
    <row r="149" spans="1:9" x14ac:dyDescent="0.25">
      <c r="A149" s="1">
        <v>14.8</v>
      </c>
      <c r="B149" s="2">
        <v>0.58330320000000002</v>
      </c>
      <c r="C149">
        <v>0.58311315804073305</v>
      </c>
      <c r="D149" s="1">
        <f>ABS(Table6[[#This Row],[Pb Analytic         ]]-Table6[[#This Row],[Pb Simulation       ]])</f>
        <v>1.9004195926697331E-4</v>
      </c>
      <c r="E149" s="1">
        <f>(Table6[[#This Row],[Absolute Error]]*100/Table6[[#This Row],[Pb Analytic         ]])</f>
        <v>3.2590922815996209E-2</v>
      </c>
      <c r="F149" s="3">
        <v>0.34908119999999998</v>
      </c>
      <c r="G149">
        <v>0.34931927493403803</v>
      </c>
      <c r="H149" s="1">
        <f>ABS(Table7[[#This Row],[Pd Analytic         ]]-Table7[[#This Row],[Pd Simulation       ]])</f>
        <v>2.3807493403804614E-4</v>
      </c>
      <c r="I149" s="1">
        <f>Table7[[#This Row],[Absolute Error]]*100/Table7[[#This Row],[Pd Analytic         ]]</f>
        <v>6.8153964330483E-2</v>
      </c>
    </row>
    <row r="150" spans="1:9" x14ac:dyDescent="0.25">
      <c r="A150" s="1">
        <v>14.9</v>
      </c>
      <c r="B150" s="2">
        <v>0.58542499999999997</v>
      </c>
      <c r="C150">
        <v>0.58569863091960195</v>
      </c>
      <c r="D150" s="1">
        <f>ABS(Table6[[#This Row],[Pb Analytic         ]]-Table6[[#This Row],[Pb Simulation       ]])</f>
        <v>2.7363091960197483E-4</v>
      </c>
      <c r="E150" s="1">
        <f>(Table6[[#This Row],[Absolute Error]]*100/Table6[[#This Row],[Pb Analytic         ]])</f>
        <v>4.6718722762310122E-2</v>
      </c>
      <c r="F150" s="3">
        <v>0.34738980000000003</v>
      </c>
      <c r="G150">
        <v>0.34718727561974899</v>
      </c>
      <c r="H150" s="1">
        <f>ABS(Table7[[#This Row],[Pd Analytic         ]]-Table7[[#This Row],[Pd Simulation       ]])</f>
        <v>2.0252438025103459E-4</v>
      </c>
      <c r="I150" s="1">
        <f>Table7[[#This Row],[Absolute Error]]*100/Table7[[#This Row],[Pd Analytic         ]]</f>
        <v>5.8332892497144968E-2</v>
      </c>
    </row>
    <row r="151" spans="1:9" x14ac:dyDescent="0.25">
      <c r="A151" s="1">
        <v>15</v>
      </c>
      <c r="B151" s="2">
        <v>0.58815629999999997</v>
      </c>
      <c r="C151">
        <v>0.58825347707398201</v>
      </c>
      <c r="D151" s="1">
        <f>ABS(Table6[[#This Row],[Pb Analytic         ]]-Table6[[#This Row],[Pb Simulation       ]])</f>
        <v>9.7177073982046558E-5</v>
      </c>
      <c r="E151" s="1">
        <f>(Table6[[#This Row],[Absolute Error]]*100/Table6[[#This Row],[Pb Analytic         ]])</f>
        <v>1.6519591939415774E-2</v>
      </c>
      <c r="F151" s="3">
        <v>0.3450146</v>
      </c>
      <c r="G151">
        <v>0.34507985671886399</v>
      </c>
      <c r="H151" s="1">
        <f>ABS(Table7[[#This Row],[Pd Analytic         ]]-Table7[[#This Row],[Pd Simulation       ]])</f>
        <v>6.5256718863981877E-5</v>
      </c>
      <c r="I151" s="1">
        <f>Table7[[#This Row],[Absolute Error]]*100/Table7[[#This Row],[Pd Analytic         ]]</f>
        <v>1.8910613758932451E-2</v>
      </c>
    </row>
    <row r="152" spans="1:9" x14ac:dyDescent="0.25">
      <c r="A152" s="1">
        <v>15.1</v>
      </c>
      <c r="B152" s="2">
        <v>0.59080790000000005</v>
      </c>
      <c r="C152">
        <v>0.59077820527232305</v>
      </c>
      <c r="D152" s="1">
        <f>ABS(Table6[[#This Row],[Pb Analytic         ]]-Table6[[#This Row],[Pb Simulation       ]])</f>
        <v>2.9694727676998767E-5</v>
      </c>
      <c r="E152" s="1">
        <f>(Table6[[#This Row],[Absolute Error]]*100/Table6[[#This Row],[Pb Analytic         ]])</f>
        <v>5.0263749427436628E-3</v>
      </c>
      <c r="F152" s="3">
        <v>0.34309830000000002</v>
      </c>
      <c r="G152">
        <v>0.34299662958805899</v>
      </c>
      <c r="H152" s="1">
        <f>ABS(Table7[[#This Row],[Pd Analytic         ]]-Table7[[#This Row],[Pd Simulation       ]])</f>
        <v>1.0167041194103499E-4</v>
      </c>
      <c r="I152" s="1">
        <f>Table7[[#This Row],[Absolute Error]]*100/Table7[[#This Row],[Pd Analytic         ]]</f>
        <v>2.9641810784887819E-2</v>
      </c>
    </row>
    <row r="153" spans="1:9" x14ac:dyDescent="0.25">
      <c r="A153" s="1">
        <v>15.2</v>
      </c>
      <c r="B153" s="2">
        <v>0.59313020000000005</v>
      </c>
      <c r="C153">
        <v>0.59327331419236895</v>
      </c>
      <c r="D153" s="1">
        <f>ABS(Table6[[#This Row],[Pb Analytic         ]]-Table6[[#This Row],[Pb Simulation       ]])</f>
        <v>1.4311419236889833E-4</v>
      </c>
      <c r="E153" s="1">
        <f>(Table6[[#This Row],[Absolute Error]]*100/Table6[[#This Row],[Pb Analytic         ]])</f>
        <v>2.4122809663826128E-2</v>
      </c>
      <c r="F153" s="3">
        <v>0.34110849999999998</v>
      </c>
      <c r="G153">
        <v>0.34093721251354903</v>
      </c>
      <c r="H153" s="1">
        <f>ABS(Table7[[#This Row],[Pd Analytic         ]]-Table7[[#This Row],[Pd Simulation       ]])</f>
        <v>1.7128748645095504E-4</v>
      </c>
      <c r="I153" s="1">
        <f>Table7[[#This Row],[Absolute Error]]*100/Table7[[#This Row],[Pd Analytic         ]]</f>
        <v>5.024018504408579E-2</v>
      </c>
    </row>
    <row r="154" spans="1:9" x14ac:dyDescent="0.25">
      <c r="A154" s="1">
        <v>15.3</v>
      </c>
      <c r="B154" s="2">
        <v>0.5956475</v>
      </c>
      <c r="C154">
        <v>0.59573929262030401</v>
      </c>
      <c r="D154" s="1">
        <f>ABS(Table6[[#This Row],[Pb Analytic         ]]-Table6[[#This Row],[Pb Simulation       ]])</f>
        <v>9.1792620304009809E-5</v>
      </c>
      <c r="E154" s="1">
        <f>(Table6[[#This Row],[Absolute Error]]*100/Table6[[#This Row],[Pb Analytic         ]])</f>
        <v>1.5408186339408382E-2</v>
      </c>
      <c r="F154" s="3">
        <v>0.33892509999999998</v>
      </c>
      <c r="G154">
        <v>0.33890123061525101</v>
      </c>
      <c r="H154" s="1">
        <f>ABS(Table7[[#This Row],[Pd Analytic         ]]-Table7[[#This Row],[Pd Simulation       ]])</f>
        <v>2.3869384748964606E-5</v>
      </c>
      <c r="I154" s="1">
        <f>Table7[[#This Row],[Absolute Error]]*100/Table7[[#This Row],[Pd Analytic         ]]</f>
        <v>7.0431685083088783E-3</v>
      </c>
    </row>
    <row r="155" spans="1:9" x14ac:dyDescent="0.25">
      <c r="A155" s="1">
        <v>15.4</v>
      </c>
      <c r="B155" s="2">
        <v>0.59806400000000004</v>
      </c>
      <c r="C155">
        <v>0.598176619648078</v>
      </c>
      <c r="D155" s="1">
        <f>ABS(Table6[[#This Row],[Pb Analytic         ]]-Table6[[#This Row],[Pb Simulation       ]])</f>
        <v>1.1261964807796065E-4</v>
      </c>
      <c r="E155" s="1">
        <f>(Table6[[#This Row],[Absolute Error]]*100/Table6[[#This Row],[Pb Analytic         ]])</f>
        <v>1.8827156458274406E-2</v>
      </c>
      <c r="F155" s="3">
        <v>0.33697450000000001</v>
      </c>
      <c r="G155">
        <v>0.33688831574873601</v>
      </c>
      <c r="H155" s="1">
        <f>ABS(Table7[[#This Row],[Pd Analytic         ]]-Table7[[#This Row],[Pd Simulation       ]])</f>
        <v>8.6184251263998757E-5</v>
      </c>
      <c r="I155" s="1">
        <f>Table7[[#This Row],[Absolute Error]]*100/Table7[[#This Row],[Pd Analytic         ]]</f>
        <v>2.5582440006105232E-2</v>
      </c>
    </row>
    <row r="156" spans="1:9" x14ac:dyDescent="0.25">
      <c r="A156" s="1">
        <v>15.5</v>
      </c>
      <c r="B156" s="2">
        <v>0.60030890000000003</v>
      </c>
      <c r="C156">
        <v>0.60058576486870396</v>
      </c>
      <c r="D156" s="1">
        <f>ABS(Table6[[#This Row],[Pb Analytic         ]]-Table6[[#This Row],[Pb Simulation       ]])</f>
        <v>2.768648687039299E-4</v>
      </c>
      <c r="E156" s="1">
        <f>(Table6[[#This Row],[Absolute Error]]*100/Table6[[#This Row],[Pb Analytic         ]])</f>
        <v>4.6099139356800482E-2</v>
      </c>
      <c r="F156" s="3">
        <v>0.33514359999999999</v>
      </c>
      <c r="G156">
        <v>0.33489810640536199</v>
      </c>
      <c r="H156" s="1">
        <f>ABS(Table7[[#This Row],[Pd Analytic         ]]-Table7[[#This Row],[Pd Simulation       ]])</f>
        <v>2.4549359463799103E-4</v>
      </c>
      <c r="I156" s="1">
        <f>Table7[[#This Row],[Absolute Error]]*100/Table7[[#This Row],[Pd Analytic         ]]</f>
        <v>7.3303966174369642E-2</v>
      </c>
    </row>
    <row r="157" spans="1:9" x14ac:dyDescent="0.25">
      <c r="A157" s="1">
        <v>15.6</v>
      </c>
      <c r="B157" s="2">
        <v>0.60329069999999996</v>
      </c>
      <c r="C157">
        <v>0.60296718856933196</v>
      </c>
      <c r="D157" s="1">
        <f>ABS(Table6[[#This Row],[Pb Analytic         ]]-Table6[[#This Row],[Pb Simulation       ]])</f>
        <v>3.2351143066799981E-4</v>
      </c>
      <c r="E157" s="1">
        <f>(Table6[[#This Row],[Absolute Error]]*100/Table6[[#This Row],[Pb Analytic         ]])</f>
        <v>5.3653239645692755E-2</v>
      </c>
      <c r="F157" s="3">
        <v>0.33270739999999999</v>
      </c>
      <c r="G157">
        <v>0.332930247610978</v>
      </c>
      <c r="H157" s="1">
        <f>ABS(Table7[[#This Row],[Pd Analytic         ]]-Table7[[#This Row],[Pd Simulation       ]])</f>
        <v>2.2284761097801642E-4</v>
      </c>
      <c r="I157" s="1">
        <f>Table7[[#This Row],[Absolute Error]]*100/Table7[[#This Row],[Pd Analytic         ]]</f>
        <v>6.6935225194200185E-2</v>
      </c>
    </row>
    <row r="158" spans="1:9" x14ac:dyDescent="0.25">
      <c r="A158" s="1">
        <v>15.7</v>
      </c>
      <c r="B158" s="2">
        <v>0.60560919999999996</v>
      </c>
      <c r="C158">
        <v>0.60532134192192</v>
      </c>
      <c r="D158" s="1">
        <f>ABS(Table6[[#This Row],[Pb Analytic         ]]-Table6[[#This Row],[Pb Simulation       ]])</f>
        <v>2.8785807807996111E-4</v>
      </c>
      <c r="E158" s="1">
        <f>(Table6[[#This Row],[Absolute Error]]*100/Table6[[#This Row],[Pb Analytic         ]])</f>
        <v>4.7554589297314376E-2</v>
      </c>
      <c r="F158" s="3">
        <v>0.33073130000000001</v>
      </c>
      <c r="G158">
        <v>0.33098439082349901</v>
      </c>
      <c r="H158" s="1">
        <f>ABS(Table7[[#This Row],[Pd Analytic         ]]-Table7[[#This Row],[Pd Simulation       ]])</f>
        <v>2.5309082349900258E-4</v>
      </c>
      <c r="I158" s="1">
        <f>Table7[[#This Row],[Absolute Error]]*100/Table7[[#This Row],[Pd Analytic         ]]</f>
        <v>7.6466090400609255E-2</v>
      </c>
    </row>
    <row r="159" spans="1:9" x14ac:dyDescent="0.25">
      <c r="A159" s="1">
        <v>15.8</v>
      </c>
      <c r="B159" s="2">
        <v>0.6077359</v>
      </c>
      <c r="C159">
        <v>0.60764866717138599</v>
      </c>
      <c r="D159" s="1">
        <f>ABS(Table6[[#This Row],[Pb Analytic         ]]-Table6[[#This Row],[Pb Simulation       ]])</f>
        <v>8.7232828614003388E-5</v>
      </c>
      <c r="E159" s="1">
        <f>(Table6[[#This Row],[Absolute Error]]*100/Table6[[#This Row],[Pb Analytic         ]])</f>
        <v>1.4355800206075258E-2</v>
      </c>
      <c r="F159" s="3">
        <v>0.32891989999999999</v>
      </c>
      <c r="G159">
        <v>0.32906019382967</v>
      </c>
      <c r="H159" s="1">
        <f>ABS(Table7[[#This Row],[Pd Analytic         ]]-Table7[[#This Row],[Pd Simulation       ]])</f>
        <v>1.4029382967001292E-4</v>
      </c>
      <c r="I159" s="1">
        <f>Table7[[#This Row],[Absolute Error]]*100/Table7[[#This Row],[Pd Analytic         ]]</f>
        <v>4.263470097590491E-2</v>
      </c>
    </row>
    <row r="160" spans="1:9" x14ac:dyDescent="0.25">
      <c r="A160" s="1">
        <v>15.9</v>
      </c>
      <c r="B160" s="2">
        <v>0.61007180000000005</v>
      </c>
      <c r="C160">
        <v>0.60994959782108804</v>
      </c>
      <c r="D160" s="1">
        <f>ABS(Table6[[#This Row],[Pb Analytic         ]]-Table6[[#This Row],[Pb Simulation       ]])</f>
        <v>1.2220217891201202E-4</v>
      </c>
      <c r="E160" s="1">
        <f>(Table6[[#This Row],[Absolute Error]]*100/Table6[[#This Row],[Pb Analytic         ]])</f>
        <v>2.0034799489753358E-2</v>
      </c>
      <c r="F160" s="3">
        <v>0.32702310000000001</v>
      </c>
      <c r="G160">
        <v>0.327157320641288</v>
      </c>
      <c r="H160" s="1">
        <f>ABS(Table7[[#This Row],[Pd Analytic         ]]-Table7[[#This Row],[Pd Simulation       ]])</f>
        <v>1.3422064128798539E-4</v>
      </c>
      <c r="I160" s="1">
        <f>Table7[[#This Row],[Absolute Error]]*100/Table7[[#This Row],[Pd Analytic         ]]</f>
        <v>4.1026329786809743E-2</v>
      </c>
    </row>
    <row r="161" spans="1:9" x14ac:dyDescent="0.25">
      <c r="A161" s="1">
        <v>16</v>
      </c>
      <c r="B161" s="2">
        <v>0.6128306</v>
      </c>
      <c r="C161">
        <v>0.61222455881555005</v>
      </c>
      <c r="D161" s="1">
        <f>ABS(Table6[[#This Row],[Pb Analytic         ]]-Table6[[#This Row],[Pb Simulation       ]])</f>
        <v>6.0604118444995692E-4</v>
      </c>
      <c r="E161" s="1">
        <f>(Table6[[#This Row],[Absolute Error]]*100/Table6[[#This Row],[Pb Analytic         ]])</f>
        <v>9.899001530132083E-2</v>
      </c>
      <c r="F161" s="3">
        <v>0.32477020000000001</v>
      </c>
      <c r="G161">
        <v>0.32527544139111603</v>
      </c>
      <c r="H161" s="1">
        <f>ABS(Table7[[#This Row],[Pd Analytic         ]]-Table7[[#This Row],[Pd Simulation       ]])</f>
        <v>5.0524139111601807E-4</v>
      </c>
      <c r="I161" s="1">
        <f>Table7[[#This Row],[Absolute Error]]*100/Table7[[#This Row],[Pd Analytic         ]]</f>
        <v>0.15532724787190691</v>
      </c>
    </row>
    <row r="162" spans="1:9" x14ac:dyDescent="0.25">
      <c r="A162" s="1">
        <v>16.100000000000001</v>
      </c>
      <c r="B162" s="2">
        <v>0.61445539999999998</v>
      </c>
      <c r="C162">
        <v>0.61447396672033605</v>
      </c>
      <c r="D162" s="1">
        <f>ABS(Table6[[#This Row],[Pb Analytic         ]]-Table6[[#This Row],[Pb Simulation       ]])</f>
        <v>1.8566720336066211E-5</v>
      </c>
      <c r="E162" s="1">
        <f>(Table6[[#This Row],[Absolute Error]]*100/Table6[[#This Row],[Pb Analytic         ]])</f>
        <v>3.0215633764215165E-3</v>
      </c>
      <c r="F162" s="3">
        <v>0.3233145</v>
      </c>
      <c r="G162">
        <v>0.32341423222871502</v>
      </c>
      <c r="H162" s="1">
        <f>ABS(Table7[[#This Row],[Pd Analytic         ]]-Table7[[#This Row],[Pd Simulation       ]])</f>
        <v>9.9732228715010418E-5</v>
      </c>
      <c r="I162" s="1">
        <f>Table7[[#This Row],[Absolute Error]]*100/Table7[[#This Row],[Pd Analytic         ]]</f>
        <v>3.0837303611450491E-2</v>
      </c>
    </row>
    <row r="163" spans="1:9" x14ac:dyDescent="0.25">
      <c r="A163" s="1">
        <v>16.2</v>
      </c>
      <c r="B163" s="2">
        <v>0.61690780000000001</v>
      </c>
      <c r="C163">
        <v>0.61669822989900103</v>
      </c>
      <c r="D163" s="1">
        <f>ABS(Table6[[#This Row],[Pb Analytic         ]]-Table6[[#This Row],[Pb Simulation       ]])</f>
        <v>2.0957010099897921E-4</v>
      </c>
      <c r="E163" s="1">
        <f>(Table6[[#This Row],[Absolute Error]]*100/Table6[[#This Row],[Pb Analytic         ]])</f>
        <v>3.3982601349983002E-2</v>
      </c>
      <c r="F163" s="3">
        <v>0.321301</v>
      </c>
      <c r="G163">
        <v>0.321573375216402</v>
      </c>
      <c r="H163" s="1">
        <f>ABS(Table7[[#This Row],[Pd Analytic         ]]-Table7[[#This Row],[Pd Simulation       ]])</f>
        <v>2.723752164019988E-4</v>
      </c>
      <c r="I163" s="1">
        <f>Table7[[#This Row],[Absolute Error]]*100/Table7[[#This Row],[Pd Analytic         ]]</f>
        <v>8.470079844722983E-2</v>
      </c>
    </row>
    <row r="164" spans="1:9" x14ac:dyDescent="0.25">
      <c r="A164" s="1">
        <v>16.3</v>
      </c>
      <c r="B164" s="2">
        <v>0.61845570000000005</v>
      </c>
      <c r="C164">
        <v>0.61889774868707303</v>
      </c>
      <c r="D164" s="1">
        <f>ABS(Table6[[#This Row],[Pb Analytic         ]]-Table6[[#This Row],[Pb Simulation       ]])</f>
        <v>4.4204868707298228E-4</v>
      </c>
      <c r="E164" s="1">
        <f>(Table6[[#This Row],[Absolute Error]]*100/Table6[[#This Row],[Pb Analytic         ]])</f>
        <v>7.1425156742085813E-2</v>
      </c>
      <c r="F164" s="3">
        <v>0.32005119999999998</v>
      </c>
      <c r="G164">
        <v>0.31975255822548898</v>
      </c>
      <c r="H164" s="1">
        <f>ABS(Table7[[#This Row],[Pd Analytic         ]]-Table7[[#This Row],[Pd Simulation       ]])</f>
        <v>2.9864177451099927E-4</v>
      </c>
      <c r="I164" s="1">
        <f>Table7[[#This Row],[Absolute Error]]*100/Table7[[#This Row],[Pd Analytic         ]]</f>
        <v>9.3397774882037876E-2</v>
      </c>
    </row>
    <row r="165" spans="1:9" x14ac:dyDescent="0.25">
      <c r="A165" s="1">
        <v>16.399999999999999</v>
      </c>
      <c r="B165" s="2">
        <v>0.62129230000000002</v>
      </c>
      <c r="C165">
        <v>0.62107291556300503</v>
      </c>
      <c r="D165" s="1">
        <f>ABS(Table6[[#This Row],[Pb Analytic         ]]-Table6[[#This Row],[Pb Simulation       ]])</f>
        <v>2.1938443699498489E-4</v>
      </c>
      <c r="E165" s="1">
        <f>(Table6[[#This Row],[Absolute Error]]*100/Table6[[#This Row],[Pb Analytic         ]])</f>
        <v>3.532345904926671E-2</v>
      </c>
      <c r="F165" s="3">
        <v>0.31775429999999999</v>
      </c>
      <c r="G165">
        <v>0.31795147483298303</v>
      </c>
      <c r="H165" s="1">
        <f>ABS(Table7[[#This Row],[Pd Analytic         ]]-Table7[[#This Row],[Pd Simulation       ]])</f>
        <v>1.9717483298303806E-4</v>
      </c>
      <c r="I165" s="1">
        <f>Table7[[#This Row],[Absolute Error]]*100/Table7[[#This Row],[Pd Analytic         ]]</f>
        <v>6.2014127497478089E-2</v>
      </c>
    </row>
    <row r="166" spans="1:9" x14ac:dyDescent="0.25">
      <c r="A166" s="1">
        <v>16.5</v>
      </c>
      <c r="B166" s="2">
        <v>0.62291019999999997</v>
      </c>
      <c r="C166">
        <v>0.62322411531607502</v>
      </c>
      <c r="D166" s="1">
        <f>ABS(Table6[[#This Row],[Pb Analytic         ]]-Table6[[#This Row],[Pb Simulation       ]])</f>
        <v>3.1391531607505296E-4</v>
      </c>
      <c r="E166" s="1">
        <f>(Table6[[#This Row],[Absolute Error]]*100/Table6[[#This Row],[Pb Analytic         ]])</f>
        <v>5.0369571452774632E-2</v>
      </c>
      <c r="F166" s="3">
        <v>0.31642959999999998</v>
      </c>
      <c r="G166">
        <v>0.31616982421888101</v>
      </c>
      <c r="H166" s="1">
        <f>ABS(Table7[[#This Row],[Pd Analytic         ]]-Table7[[#This Row],[Pd Simulation       ]])</f>
        <v>2.5977578111896493E-4</v>
      </c>
      <c r="I166" s="1">
        <f>Table7[[#This Row],[Absolute Error]]*100/Table7[[#This Row],[Pd Analytic         ]]</f>
        <v>8.2163369562784375E-2</v>
      </c>
    </row>
    <row r="167" spans="1:9" x14ac:dyDescent="0.25">
      <c r="A167" s="1">
        <v>16.600000000000001</v>
      </c>
      <c r="B167" s="2">
        <v>0.62538729999999998</v>
      </c>
      <c r="C167">
        <v>0.62535172521120297</v>
      </c>
      <c r="D167" s="1">
        <f>ABS(Table6[[#This Row],[Pb Analytic         ]]-Table6[[#This Row],[Pb Simulation       ]])</f>
        <v>3.557478879701037E-5</v>
      </c>
      <c r="E167" s="1">
        <f>(Table6[[#This Row],[Absolute Error]]*100/Table6[[#This Row],[Pb Analytic         ]])</f>
        <v>5.688764796322506E-3</v>
      </c>
      <c r="F167" s="3">
        <v>0.31441760000000002</v>
      </c>
      <c r="G167">
        <v>0.31440731106418401</v>
      </c>
      <c r="H167" s="1">
        <f>ABS(Table7[[#This Row],[Pd Analytic         ]]-Table7[[#This Row],[Pd Simulation       ]])</f>
        <v>1.0288935816005207E-5</v>
      </c>
      <c r="I167" s="1">
        <f>Table7[[#This Row],[Absolute Error]]*100/Table7[[#This Row],[Pd Analytic         ]]</f>
        <v>3.2724861839821509E-3</v>
      </c>
    </row>
    <row r="168" spans="1:9" x14ac:dyDescent="0.25">
      <c r="A168" s="1">
        <v>16.7</v>
      </c>
      <c r="B168" s="2">
        <v>0.62724219999999997</v>
      </c>
      <c r="C168">
        <v>0.627456115150681</v>
      </c>
      <c r="D168" s="1">
        <f>ABS(Table6[[#This Row],[Pb Analytic         ]]-Table6[[#This Row],[Pb Simulation       ]])</f>
        <v>2.1391515068103217E-4</v>
      </c>
      <c r="E168" s="1">
        <f>(Table6[[#This Row],[Absolute Error]]*100/Table6[[#This Row],[Pb Analytic         ]])</f>
        <v>3.4092448143510617E-2</v>
      </c>
      <c r="F168" s="3">
        <v>0.31279240000000003</v>
      </c>
      <c r="G168">
        <v>0.312663645449751</v>
      </c>
      <c r="H168" s="1">
        <f>ABS(Table7[[#This Row],[Pd Analytic         ]]-Table7[[#This Row],[Pd Simulation       ]])</f>
        <v>1.2875455024902172E-4</v>
      </c>
      <c r="I168" s="1">
        <f>Table7[[#This Row],[Absolute Error]]*100/Table7[[#This Row],[Pd Analytic         ]]</f>
        <v>4.1179891593669207E-2</v>
      </c>
    </row>
    <row r="169" spans="1:9" x14ac:dyDescent="0.25">
      <c r="A169" s="1">
        <v>16.8</v>
      </c>
      <c r="B169" s="2">
        <v>0.62975119999999996</v>
      </c>
      <c r="C169">
        <v>0.62953764783280397</v>
      </c>
      <c r="D169" s="1">
        <f>ABS(Table6[[#This Row],[Pb Analytic         ]]-Table6[[#This Row],[Pb Simulation       ]])</f>
        <v>2.1355216719598502E-4</v>
      </c>
      <c r="E169" s="1">
        <f>(Table6[[#This Row],[Absolute Error]]*100/Table6[[#This Row],[Pb Analytic         ]])</f>
        <v>3.3922064539133226E-2</v>
      </c>
      <c r="F169" s="3">
        <v>0.31086449999999999</v>
      </c>
      <c r="G169">
        <v>0.31093854275608501</v>
      </c>
      <c r="H169" s="1">
        <f>ABS(Table7[[#This Row],[Pd Analytic         ]]-Table7[[#This Row],[Pd Simulation       ]])</f>
        <v>7.4042756085024308E-5</v>
      </c>
      <c r="I169" s="1">
        <f>Table7[[#This Row],[Absolute Error]]*100/Table7[[#This Row],[Pd Analytic         ]]</f>
        <v>2.3812665817729443E-2</v>
      </c>
    </row>
    <row r="170" spans="1:9" x14ac:dyDescent="0.25">
      <c r="A170" s="1">
        <v>16.899999999999999</v>
      </c>
      <c r="B170" s="2">
        <v>0.63179850000000004</v>
      </c>
      <c r="C170">
        <v>0.63159667890739002</v>
      </c>
      <c r="D170" s="1">
        <f>ABS(Table6[[#This Row],[Pb Analytic         ]]-Table6[[#This Row],[Pb Simulation       ]])</f>
        <v>2.0182109261002168E-4</v>
      </c>
      <c r="E170" s="1">
        <f>(Table6[[#This Row],[Absolute Error]]*100/Table6[[#This Row],[Pb Analytic         ]])</f>
        <v>3.1954109220326404E-2</v>
      </c>
      <c r="F170" s="3">
        <v>0.30902859999999999</v>
      </c>
      <c r="G170">
        <v>0.30923172356414502</v>
      </c>
      <c r="H170" s="1">
        <f>ABS(Table7[[#This Row],[Pd Analytic         ]]-Table7[[#This Row],[Pd Simulation       ]])</f>
        <v>2.0312356414503574E-4</v>
      </c>
      <c r="I170" s="1">
        <f>Table7[[#This Row],[Absolute Error]]*100/Table7[[#This Row],[Pd Analytic         ]]</f>
        <v>6.5686522004881273E-2</v>
      </c>
    </row>
    <row r="171" spans="1:9" x14ac:dyDescent="0.25">
      <c r="A171" s="1">
        <v>17</v>
      </c>
      <c r="B171" s="2">
        <v>0.63366990000000001</v>
      </c>
      <c r="C171">
        <v>0.63363355712823399</v>
      </c>
      <c r="D171" s="1">
        <f>ABS(Table6[[#This Row],[Pb Analytic         ]]-Table6[[#This Row],[Pb Simulation       ]])</f>
        <v>3.634287176601525E-5</v>
      </c>
      <c r="E171" s="1">
        <f>(Table6[[#This Row],[Absolute Error]]*100/Table6[[#This Row],[Pb Analytic         ]])</f>
        <v>5.7356292698147338E-3</v>
      </c>
      <c r="F171" s="3">
        <v>0.30740640000000002</v>
      </c>
      <c r="G171">
        <v>0.30754291355725799</v>
      </c>
      <c r="H171" s="1">
        <f>ABS(Table7[[#This Row],[Pd Analytic         ]]-Table7[[#This Row],[Pd Simulation       ]])</f>
        <v>1.3651355725796677E-4</v>
      </c>
      <c r="I171" s="1">
        <f>Table7[[#This Row],[Absolute Error]]*100/Table7[[#This Row],[Pd Analytic         ]]</f>
        <v>4.4388458078566922E-2</v>
      </c>
    </row>
    <row r="172" spans="1:9" x14ac:dyDescent="0.25">
      <c r="A172" s="1">
        <v>17.100000000000001</v>
      </c>
      <c r="B172" s="2">
        <v>0.63541170000000002</v>
      </c>
      <c r="C172">
        <v>0.63564862450246395</v>
      </c>
      <c r="D172" s="1">
        <f>ABS(Table6[[#This Row],[Pb Analytic         ]]-Table6[[#This Row],[Pb Simulation       ]])</f>
        <v>2.3692450246393104E-4</v>
      </c>
      <c r="E172" s="1">
        <f>(Table6[[#This Row],[Absolute Error]]*100/Table6[[#This Row],[Pb Analytic         ]])</f>
        <v>3.727287267385767E-2</v>
      </c>
      <c r="F172" s="3">
        <v>0.30607390000000001</v>
      </c>
      <c r="G172">
        <v>0.30587184342419699</v>
      </c>
      <c r="H172" s="1">
        <f>ABS(Table7[[#This Row],[Pd Analytic         ]]-Table7[[#This Row],[Pd Simulation       ]])</f>
        <v>2.0205657580302239E-4</v>
      </c>
      <c r="I172" s="1">
        <f>Table7[[#This Row],[Absolute Error]]*100/Table7[[#This Row],[Pd Analytic         ]]</f>
        <v>6.6059227139387638E-2</v>
      </c>
    </row>
    <row r="173" spans="1:9" x14ac:dyDescent="0.25">
      <c r="A173" s="1">
        <v>17.2</v>
      </c>
      <c r="B173" s="2">
        <v>0.63792499999999996</v>
      </c>
      <c r="C173">
        <v>0.63764221643685204</v>
      </c>
      <c r="D173" s="1">
        <f>ABS(Table6[[#This Row],[Pb Analytic         ]]-Table6[[#This Row],[Pb Simulation       ]])</f>
        <v>2.8278356314792585E-4</v>
      </c>
      <c r="E173" s="1">
        <f>(Table6[[#This Row],[Absolute Error]]*100/Table6[[#This Row],[Pb Analytic         ]])</f>
        <v>4.4348312558117914E-2</v>
      </c>
      <c r="F173" s="3">
        <v>0.30397580000000002</v>
      </c>
      <c r="G173">
        <v>0.30421824876349401</v>
      </c>
      <c r="H173" s="1">
        <f>ABS(Table7[[#This Row],[Pd Analytic         ]]-Table7[[#This Row],[Pd Simulation       ]])</f>
        <v>2.4244876349399647E-4</v>
      </c>
      <c r="I173" s="1">
        <f>Table7[[#This Row],[Absolute Error]]*100/Table7[[#This Row],[Pd Analytic         ]]</f>
        <v>7.9695667330752895E-2</v>
      </c>
    </row>
    <row r="174" spans="1:9" x14ac:dyDescent="0.25">
      <c r="A174" s="1">
        <v>17.3</v>
      </c>
      <c r="B174" s="2">
        <v>0.63954270000000002</v>
      </c>
      <c r="C174">
        <v>0.63961466188109195</v>
      </c>
      <c r="D174" s="1">
        <f>ABS(Table6[[#This Row],[Pb Analytic         ]]-Table6[[#This Row],[Pb Simulation       ]])</f>
        <v>7.1961881091930913E-5</v>
      </c>
      <c r="E174" s="1">
        <f>(Table6[[#This Row],[Absolute Error]]*100/Table6[[#This Row],[Pb Analytic         ]])</f>
        <v>1.1250817934706607E-2</v>
      </c>
      <c r="F174" s="3">
        <v>0.3025563</v>
      </c>
      <c r="G174">
        <v>0.30258186998902098</v>
      </c>
      <c r="H174" s="1">
        <f>ABS(Table7[[#This Row],[Pd Analytic         ]]-Table7[[#This Row],[Pd Simulation       ]])</f>
        <v>2.5569989020979289E-5</v>
      </c>
      <c r="I174" s="1">
        <f>Table7[[#This Row],[Absolute Error]]*100/Table7[[#This Row],[Pd Analytic         ]]</f>
        <v>8.4506018228742794E-3</v>
      </c>
    </row>
    <row r="175" spans="1:9" x14ac:dyDescent="0.25">
      <c r="A175" s="1">
        <v>17.399999999999999</v>
      </c>
      <c r="B175" s="2">
        <v>0.64134210000000003</v>
      </c>
      <c r="C175">
        <v>0.64156628346806899</v>
      </c>
      <c r="D175" s="1">
        <f>ABS(Table6[[#This Row],[Pb Analytic         ]]-Table6[[#This Row],[Pb Simulation       ]])</f>
        <v>2.2418346806896139E-4</v>
      </c>
      <c r="E175" s="1">
        <f>(Table6[[#This Row],[Absolute Error]]*100/Table6[[#This Row],[Pb Analytic         ]])</f>
        <v>3.494314988891075E-2</v>
      </c>
      <c r="F175" s="3">
        <v>0.30117090000000002</v>
      </c>
      <c r="G175">
        <v>0.30096245223689599</v>
      </c>
      <c r="H175" s="1">
        <f>ABS(Table7[[#This Row],[Pd Analytic         ]]-Table7[[#This Row],[Pd Simulation       ]])</f>
        <v>2.0844776310402491E-4</v>
      </c>
      <c r="I175" s="1">
        <f>Table7[[#This Row],[Absolute Error]]*100/Table7[[#This Row],[Pd Analytic         ]]</f>
        <v>6.9260388315798879E-2</v>
      </c>
    </row>
    <row r="176" spans="1:9" x14ac:dyDescent="0.25">
      <c r="A176" s="1">
        <v>17.5</v>
      </c>
      <c r="B176" s="2">
        <v>0.64347430000000005</v>
      </c>
      <c r="C176">
        <v>0.64349739765115199</v>
      </c>
      <c r="D176" s="1">
        <f>ABS(Table6[[#This Row],[Pb Analytic         ]]-Table6[[#This Row],[Pb Simulation       ]])</f>
        <v>2.3097651151937626E-5</v>
      </c>
      <c r="E176" s="1">
        <f>(Table6[[#This Row],[Absolute Error]]*100/Table6[[#This Row],[Pb Analytic         ]])</f>
        <v>3.5893930940897375E-3</v>
      </c>
      <c r="F176" s="3">
        <v>0.29922949999999998</v>
      </c>
      <c r="G176">
        <v>0.29935974527374898</v>
      </c>
      <c r="H176" s="1">
        <f>ABS(Table7[[#This Row],[Pd Analytic         ]]-Table7[[#This Row],[Pd Simulation       ]])</f>
        <v>1.3024527374899675E-4</v>
      </c>
      <c r="I176" s="1">
        <f>Table7[[#This Row],[Absolute Error]]*100/Table7[[#This Row],[Pd Analytic         ]]</f>
        <v>4.3507945141352984E-2</v>
      </c>
    </row>
    <row r="177" spans="1:9" x14ac:dyDescent="0.25">
      <c r="A177" s="1">
        <v>17.600000000000001</v>
      </c>
      <c r="B177" s="2">
        <v>0.64547650000000001</v>
      </c>
      <c r="C177">
        <v>0.64540831483855698</v>
      </c>
      <c r="D177" s="1">
        <f>ABS(Table6[[#This Row],[Pb Analytic         ]]-Table6[[#This Row],[Pb Simulation       ]])</f>
        <v>6.8185161443024001E-5</v>
      </c>
      <c r="E177" s="1">
        <f>(Table6[[#This Row],[Absolute Error]]*100/Table6[[#This Row],[Pb Analytic         ]])</f>
        <v>1.0564654944068996E-2</v>
      </c>
      <c r="F177" s="3">
        <v>0.29759069999999999</v>
      </c>
      <c r="G177">
        <v>0.29777350340636899</v>
      </c>
      <c r="H177" s="1">
        <f>ABS(Table7[[#This Row],[Pd Analytic         ]]-Table7[[#This Row],[Pd Simulation       ]])</f>
        <v>1.8280340636900316E-4</v>
      </c>
      <c r="I177" s="1">
        <f>Table7[[#This Row],[Absolute Error]]*100/Table7[[#This Row],[Pd Analytic         ]]</f>
        <v>6.1390084838922991E-2</v>
      </c>
    </row>
    <row r="178" spans="1:9" x14ac:dyDescent="0.25">
      <c r="A178" s="1">
        <v>17.7</v>
      </c>
      <c r="B178" s="2">
        <v>0.64711300000000005</v>
      </c>
      <c r="C178">
        <v>0.64729933952479302</v>
      </c>
      <c r="D178" s="1">
        <f>ABS(Table6[[#This Row],[Pb Analytic         ]]-Table6[[#This Row],[Pb Simulation       ]])</f>
        <v>1.8633952479296667E-4</v>
      </c>
      <c r="E178" s="1">
        <f>(Table6[[#This Row],[Absolute Error]]*100/Table6[[#This Row],[Pb Analytic         ]])</f>
        <v>2.8787226158729837E-2</v>
      </c>
      <c r="F178" s="3">
        <v>0.29618630000000001</v>
      </c>
      <c r="G178">
        <v>0.29620348539276198</v>
      </c>
      <c r="H178" s="1">
        <f>ABS(Table7[[#This Row],[Pd Analytic         ]]-Table7[[#This Row],[Pd Simulation       ]])</f>
        <v>1.7185392761964735E-5</v>
      </c>
      <c r="I178" s="1">
        <f>Table7[[#This Row],[Absolute Error]]*100/Table7[[#This Row],[Pd Analytic         ]]</f>
        <v>5.801887421809749E-3</v>
      </c>
    </row>
    <row r="179" spans="1:9" x14ac:dyDescent="0.25">
      <c r="A179" s="1">
        <v>17.8</v>
      </c>
      <c r="B179" s="2">
        <v>0.64941599999999999</v>
      </c>
      <c r="C179">
        <v>0.64917077041925697</v>
      </c>
      <c r="D179" s="1">
        <f>ABS(Table6[[#This Row],[Pb Analytic         ]]-Table6[[#This Row],[Pb Simulation       ]])</f>
        <v>2.452295807430227E-4</v>
      </c>
      <c r="E179" s="1">
        <f>(Table6[[#This Row],[Absolute Error]]*100/Table6[[#This Row],[Pb Analytic         ]])</f>
        <v>3.777581984855001E-2</v>
      </c>
      <c r="F179" s="3">
        <v>0.29443720000000001</v>
      </c>
      <c r="G179">
        <v>0.29464945435464801</v>
      </c>
      <c r="H179" s="1">
        <f>ABS(Table7[[#This Row],[Pd Analytic         ]]-Table7[[#This Row],[Pd Simulation       ]])</f>
        <v>2.1225435464800047E-4</v>
      </c>
      <c r="I179" s="1">
        <f>Table7[[#This Row],[Absolute Error]]*100/Table7[[#This Row],[Pd Analytic         ]]</f>
        <v>7.2036228647661238E-2</v>
      </c>
    </row>
    <row r="180" spans="1:9" x14ac:dyDescent="0.25">
      <c r="A180" s="1">
        <v>17.899999999999999</v>
      </c>
      <c r="B180" s="2">
        <v>0.65094320000000006</v>
      </c>
      <c r="C180">
        <v>0.65102290057199697</v>
      </c>
      <c r="D180" s="1">
        <f>ABS(Table6[[#This Row],[Pb Analytic         ]]-Table6[[#This Row],[Pb Simulation       ]])</f>
        <v>7.9700571996910163E-5</v>
      </c>
      <c r="E180" s="1">
        <f>(Table6[[#This Row],[Absolute Error]]*100/Table6[[#This Row],[Pb Analytic         ]])</f>
        <v>1.2242360741363204E-2</v>
      </c>
      <c r="F180" s="3">
        <v>0.29309449999999998</v>
      </c>
      <c r="G180">
        <v>0.293111177691394</v>
      </c>
      <c r="H180" s="1">
        <f>ABS(Table7[[#This Row],[Pd Analytic         ]]-Table7[[#This Row],[Pd Simulation       ]])</f>
        <v>1.667769139401809E-5</v>
      </c>
      <c r="I180" s="1">
        <f>Table7[[#This Row],[Absolute Error]]*100/Table7[[#This Row],[Pd Analytic         ]]</f>
        <v>5.6898858396923439E-3</v>
      </c>
    </row>
    <row r="181" spans="1:9" x14ac:dyDescent="0.25">
      <c r="A181" s="1">
        <v>18</v>
      </c>
      <c r="B181" s="2">
        <v>0.65278899999999995</v>
      </c>
      <c r="C181">
        <v>0.65285601749670497</v>
      </c>
      <c r="D181" s="1">
        <f>ABS(Table6[[#This Row],[Pb Analytic         ]]-Table6[[#This Row],[Pb Simulation       ]])</f>
        <v>6.7017496705013002E-5</v>
      </c>
      <c r="E181" s="1">
        <f>(Table6[[#This Row],[Absolute Error]]*100/Table6[[#This Row],[Pb Analytic         ]])</f>
        <v>1.0265279772097872E-2</v>
      </c>
      <c r="F181" s="3">
        <v>0.29169279999999997</v>
      </c>
      <c r="G181">
        <v>0.29158842699540299</v>
      </c>
      <c r="H181" s="1">
        <f>ABS(Table7[[#This Row],[Pd Analytic         ]]-Table7[[#This Row],[Pd Simulation       ]])</f>
        <v>1.043730045969804E-4</v>
      </c>
      <c r="I181" s="1">
        <f>Table7[[#This Row],[Absolute Error]]*100/Table7[[#This Row],[Pd Analytic         ]]</f>
        <v>3.5794632068379684E-2</v>
      </c>
    </row>
    <row r="182" spans="1:9" x14ac:dyDescent="0.25">
      <c r="A182" s="1">
        <v>18.100000000000001</v>
      </c>
      <c r="B182" s="2">
        <v>0.65457600000000005</v>
      </c>
      <c r="C182">
        <v>0.65467040329096904</v>
      </c>
      <c r="D182" s="1">
        <f>ABS(Table6[[#This Row],[Pb Analytic         ]]-Table6[[#This Row],[Pb Simulation       ]])</f>
        <v>9.4403290968991804E-5</v>
      </c>
      <c r="E182" s="1">
        <f>(Table6[[#This Row],[Absolute Error]]*100/Table6[[#This Row],[Pb Analytic         ]])</f>
        <v>1.4419972324155022E-2</v>
      </c>
      <c r="F182" s="3">
        <v>0.29014400000000001</v>
      </c>
      <c r="G182">
        <v>0.29008097796897597</v>
      </c>
      <c r="H182" s="1">
        <f>ABS(Table7[[#This Row],[Pd Analytic         ]]-Table7[[#This Row],[Pd Simulation       ]])</f>
        <v>6.3022031024040359E-5</v>
      </c>
      <c r="I182" s="1">
        <f>Table7[[#This Row],[Absolute Error]]*100/Table7[[#This Row],[Pd Analytic         ]]</f>
        <v>2.1725668282454747E-2</v>
      </c>
    </row>
    <row r="183" spans="1:9" x14ac:dyDescent="0.25">
      <c r="A183" s="1">
        <v>18.2</v>
      </c>
      <c r="B183" s="2">
        <v>0.6561186</v>
      </c>
      <c r="C183">
        <v>0.65646633475383398</v>
      </c>
      <c r="D183" s="1">
        <f>ABS(Table6[[#This Row],[Pb Analytic         ]]-Table6[[#This Row],[Pb Simulation       ]])</f>
        <v>3.4773475383398367E-4</v>
      </c>
      <c r="E183" s="1">
        <f>(Table6[[#This Row],[Absolute Error]]*100/Table6[[#This Row],[Pb Analytic         ]])</f>
        <v>5.2970691020184535E-2</v>
      </c>
      <c r="F183" s="3">
        <v>0.2888906</v>
      </c>
      <c r="G183">
        <v>0.28858861034262501</v>
      </c>
      <c r="H183" s="1">
        <f>ABS(Table7[[#This Row],[Pd Analytic         ]]-Table7[[#This Row],[Pd Simulation       ]])</f>
        <v>3.0198965737499028E-4</v>
      </c>
      <c r="I183" s="1">
        <f>Table7[[#This Row],[Absolute Error]]*100/Table7[[#This Row],[Pd Analytic         ]]</f>
        <v>0.10464365070279627</v>
      </c>
    </row>
    <row r="184" spans="1:9" x14ac:dyDescent="0.25">
      <c r="A184" s="1">
        <v>18.3</v>
      </c>
      <c r="B184" s="2">
        <v>0.65832009999999996</v>
      </c>
      <c r="C184">
        <v>0.65824408350072905</v>
      </c>
      <c r="D184" s="1">
        <f>ABS(Table6[[#This Row],[Pb Analytic         ]]-Table6[[#This Row],[Pb Simulation       ]])</f>
        <v>7.6016499270914473E-5</v>
      </c>
      <c r="E184" s="1">
        <f>(Table6[[#This Row],[Absolute Error]]*100/Table6[[#This Row],[Pb Analytic         ]])</f>
        <v>1.1548375621796269E-2</v>
      </c>
      <c r="F184" s="3">
        <v>0.28716019999999998</v>
      </c>
      <c r="G184">
        <v>0.28711110779486598</v>
      </c>
      <c r="H184" s="1">
        <f>ABS(Table7[[#This Row],[Pd Analytic         ]]-Table7[[#This Row],[Pd Simulation       ]])</f>
        <v>4.9092205133993705E-5</v>
      </c>
      <c r="I184" s="1">
        <f>Table7[[#This Row],[Absolute Error]]*100/Table7[[#This Row],[Pd Analytic         ]]</f>
        <v>1.7098678456240333E-2</v>
      </c>
    </row>
    <row r="185" spans="1:9" x14ac:dyDescent="0.25">
      <c r="A185" s="1">
        <v>18.399999999999999</v>
      </c>
      <c r="B185" s="2">
        <v>0.6597191</v>
      </c>
      <c r="C185">
        <v>0.66000391607578901</v>
      </c>
      <c r="D185" s="1">
        <f>ABS(Table6[[#This Row],[Pb Analytic         ]]-Table6[[#This Row],[Pb Simulation       ]])</f>
        <v>2.8481607578900725E-4</v>
      </c>
      <c r="E185" s="1">
        <f>(Table6[[#This Row],[Absolute Error]]*100/Table6[[#This Row],[Pb Analytic         ]])</f>
        <v>4.3153694826910921E-2</v>
      </c>
      <c r="F185" s="3">
        <v>0.28578910000000002</v>
      </c>
      <c r="G185">
        <v>0.28564825787346398</v>
      </c>
      <c r="H185" s="1">
        <f>ABS(Table7[[#This Row],[Pd Analytic         ]]-Table7[[#This Row],[Pd Simulation       ]])</f>
        <v>1.4084212653603378E-4</v>
      </c>
      <c r="I185" s="1">
        <f>Table7[[#This Row],[Absolute Error]]*100/Table7[[#This Row],[Pd Analytic         ]]</f>
        <v>4.9306138810208955E-2</v>
      </c>
    </row>
    <row r="186" spans="1:9" x14ac:dyDescent="0.25">
      <c r="A186" s="1">
        <v>18.5</v>
      </c>
      <c r="B186" s="2">
        <v>0.66190950000000004</v>
      </c>
      <c r="C186">
        <v>0.66174609406163598</v>
      </c>
      <c r="D186" s="1">
        <f>ABS(Table6[[#This Row],[Pb Analytic         ]]-Table6[[#This Row],[Pb Simulation       ]])</f>
        <v>1.6340593836405848E-4</v>
      </c>
      <c r="E186" s="1">
        <f>(Table6[[#This Row],[Absolute Error]]*100/Table6[[#This Row],[Pb Analytic         ]])</f>
        <v>2.4693147391488587E-2</v>
      </c>
      <c r="F186" s="3">
        <v>0.28408610000000001</v>
      </c>
      <c r="G186">
        <v>0.28419985191814501</v>
      </c>
      <c r="H186" s="1">
        <f>ABS(Table7[[#This Row],[Pd Analytic         ]]-Table7[[#This Row],[Pd Simulation       ]])</f>
        <v>1.1375191814499974E-4</v>
      </c>
      <c r="I186" s="1">
        <f>Table7[[#This Row],[Absolute Error]]*100/Table7[[#This Row],[Pd Analytic         ]]</f>
        <v>4.0025326324857648E-2</v>
      </c>
    </row>
    <row r="187" spans="1:9" x14ac:dyDescent="0.25">
      <c r="A187" s="1">
        <v>18.600000000000001</v>
      </c>
      <c r="B187" s="2">
        <v>0.66360640000000004</v>
      </c>
      <c r="C187">
        <v>0.66347087418665596</v>
      </c>
      <c r="D187" s="1">
        <f>ABS(Table6[[#This Row],[Pb Analytic         ]]-Table6[[#This Row],[Pb Simulation       ]])</f>
        <v>1.3552581334408398E-4</v>
      </c>
      <c r="E187" s="1">
        <f>(Table6[[#This Row],[Absolute Error]]*100/Table6[[#This Row],[Pb Analytic         ]])</f>
        <v>2.0426791682487053E-2</v>
      </c>
      <c r="F187" s="3">
        <v>0.2827134</v>
      </c>
      <c r="G187">
        <v>0.28276568498475602</v>
      </c>
      <c r="H187" s="1">
        <f>ABS(Table7[[#This Row],[Pd Analytic         ]]-Table7[[#This Row],[Pd Simulation       ]])</f>
        <v>5.2284984756012509E-5</v>
      </c>
      <c r="I187" s="1">
        <f>Table7[[#This Row],[Absolute Error]]*100/Table7[[#This Row],[Pd Analytic         ]]</f>
        <v>1.8490569235383426E-2</v>
      </c>
    </row>
    <row r="188" spans="1:9" x14ac:dyDescent="0.25">
      <c r="A188" s="1">
        <v>18.7</v>
      </c>
      <c r="B188" s="2">
        <v>0.6648482</v>
      </c>
      <c r="C188">
        <v>0.66517850842983095</v>
      </c>
      <c r="D188" s="1">
        <f>ABS(Table6[[#This Row],[Pb Analytic         ]]-Table6[[#This Row],[Pb Simulation       ]])</f>
        <v>3.3030842983094999E-4</v>
      </c>
      <c r="E188" s="1">
        <f>(Table6[[#This Row],[Absolute Error]]*100/Table6[[#This Row],[Pb Analytic         ]])</f>
        <v>4.9657110932620263E-2</v>
      </c>
      <c r="F188" s="3">
        <v>0.2816806</v>
      </c>
      <c r="G188">
        <v>0.28134555577086601</v>
      </c>
      <c r="H188" s="1">
        <f>ABS(Table7[[#This Row],[Pd Analytic         ]]-Table7[[#This Row],[Pd Simulation       ]])</f>
        <v>3.3504422913399612E-4</v>
      </c>
      <c r="I188" s="1">
        <f>Table7[[#This Row],[Absolute Error]]*100/Table7[[#This Row],[Pd Analytic         ]]</f>
        <v>0.11908637697012832</v>
      </c>
    </row>
    <row r="189" spans="1:9" x14ac:dyDescent="0.25">
      <c r="A189" s="1">
        <v>18.8</v>
      </c>
      <c r="B189" s="2">
        <v>0.66683700000000001</v>
      </c>
      <c r="C189">
        <v>0.66686924412315995</v>
      </c>
      <c r="D189" s="1">
        <f>ABS(Table6[[#This Row],[Pb Analytic         ]]-Table6[[#This Row],[Pb Simulation       ]])</f>
        <v>3.2244123159941296E-5</v>
      </c>
      <c r="E189" s="1">
        <f>(Table6[[#This Row],[Absolute Error]]*100/Table6[[#This Row],[Pb Analytic         ]])</f>
        <v>4.8351492356403123E-3</v>
      </c>
      <c r="F189" s="3">
        <v>0.28004499999999999</v>
      </c>
      <c r="G189">
        <v>0.27993926654280099</v>
      </c>
      <c r="H189" s="1">
        <f>ABS(Table7[[#This Row],[Pd Analytic         ]]-Table7[[#This Row],[Pd Simulation       ]])</f>
        <v>1.0573345719899763E-4</v>
      </c>
      <c r="I189" s="1">
        <f>Table7[[#This Row],[Absolute Error]]*100/Table7[[#This Row],[Pd Analytic         ]]</f>
        <v>3.7770141539908493E-2</v>
      </c>
    </row>
    <row r="190" spans="1:9" x14ac:dyDescent="0.25">
      <c r="A190" s="1">
        <v>18.899999999999999</v>
      </c>
      <c r="B190" s="2">
        <v>0.66848189999999996</v>
      </c>
      <c r="C190">
        <v>0.668543324051734</v>
      </c>
      <c r="D190" s="1">
        <f>ABS(Table6[[#This Row],[Pb Analytic         ]]-Table6[[#This Row],[Pb Simulation       ]])</f>
        <v>6.1424051734038088E-5</v>
      </c>
      <c r="E190" s="1">
        <f>(Table6[[#This Row],[Absolute Error]]*100/Table6[[#This Row],[Pb Analytic         ]])</f>
        <v>9.1877443875701473E-3</v>
      </c>
      <c r="F190" s="3">
        <v>0.27859240000000002</v>
      </c>
      <c r="G190">
        <v>0.278546623064097</v>
      </c>
      <c r="H190" s="1">
        <f>ABS(Table7[[#This Row],[Pd Analytic         ]]-Table7[[#This Row],[Pd Simulation       ]])</f>
        <v>4.5776935903019123E-5</v>
      </c>
      <c r="I190" s="1">
        <f>Table7[[#This Row],[Absolute Error]]*100/Table7[[#This Row],[Pd Analytic         ]]</f>
        <v>1.643420961254493E-2</v>
      </c>
    </row>
    <row r="191" spans="1:9" x14ac:dyDescent="0.25">
      <c r="A191" s="1">
        <v>19</v>
      </c>
      <c r="B191" s="2">
        <v>0.67074029999999996</v>
      </c>
      <c r="C191">
        <v>0.67020098655150395</v>
      </c>
      <c r="D191" s="1">
        <f>ABS(Table6[[#This Row],[Pb Analytic         ]]-Table6[[#This Row],[Pb Simulation       ]])</f>
        <v>5.3931344849600382E-4</v>
      </c>
      <c r="E191" s="1">
        <f>(Table6[[#This Row],[Absolute Error]]*100/Table6[[#This Row],[Pb Analytic         ]])</f>
        <v>8.0470405045361473E-2</v>
      </c>
      <c r="F191" s="3">
        <v>0.27674379999999998</v>
      </c>
      <c r="G191">
        <v>0.27716743452535603</v>
      </c>
      <c r="H191" s="1">
        <f>ABS(Table7[[#This Row],[Pd Analytic         ]]-Table7[[#This Row],[Pd Simulation       ]])</f>
        <v>4.2363452535604251E-4</v>
      </c>
      <c r="I191" s="1">
        <f>Table7[[#This Row],[Absolute Error]]*100/Table7[[#This Row],[Pd Analytic         ]]</f>
        <v>0.15284426400291529</v>
      </c>
    </row>
    <row r="192" spans="1:9" x14ac:dyDescent="0.25">
      <c r="A192" s="1">
        <v>19.100000000000001</v>
      </c>
      <c r="B192" s="2">
        <v>0.67187620000000003</v>
      </c>
      <c r="C192">
        <v>0.671842465604785</v>
      </c>
      <c r="D192" s="1">
        <f>ABS(Table6[[#This Row],[Pb Analytic         ]]-Table6[[#This Row],[Pb Simulation       ]])</f>
        <v>3.3734395215034851E-5</v>
      </c>
      <c r="E192" s="1">
        <f>(Table6[[#This Row],[Absolute Error]]*100/Table6[[#This Row],[Pb Analytic         ]])</f>
        <v>5.0211763831670758E-3</v>
      </c>
      <c r="F192" s="3">
        <v>0.27580510000000003</v>
      </c>
      <c r="G192">
        <v>0.27580151347549198</v>
      </c>
      <c r="H192" s="1">
        <f>ABS(Table7[[#This Row],[Pd Analytic         ]]-Table7[[#This Row],[Pd Simulation       ]])</f>
        <v>3.5865245080479724E-6</v>
      </c>
      <c r="I192" s="1">
        <f>Table7[[#This Row],[Absolute Error]]*100/Table7[[#This Row],[Pd Analytic         ]]</f>
        <v>1.3004005898490745E-3</v>
      </c>
    </row>
    <row r="193" spans="1:9" x14ac:dyDescent="0.25">
      <c r="A193" s="1">
        <v>19.2</v>
      </c>
      <c r="B193" s="2">
        <v>0.67365810000000004</v>
      </c>
      <c r="C193">
        <v>0.67346799093356102</v>
      </c>
      <c r="D193" s="1">
        <f>ABS(Table6[[#This Row],[Pb Analytic         ]]-Table6[[#This Row],[Pb Simulation       ]])</f>
        <v>1.9010906643901482E-4</v>
      </c>
      <c r="E193" s="1">
        <f>(Table6[[#This Row],[Absolute Error]]*100/Table6[[#This Row],[Pb Analytic         ]])</f>
        <v>2.8228374473371141E-2</v>
      </c>
      <c r="F193" s="3">
        <v>0.274341</v>
      </c>
      <c r="G193">
        <v>0.274448675754353</v>
      </c>
      <c r="H193" s="1">
        <f>ABS(Table7[[#This Row],[Pd Analytic         ]]-Table7[[#This Row],[Pd Simulation       ]])</f>
        <v>1.0767575435299825E-4</v>
      </c>
      <c r="I193" s="1">
        <f>Table7[[#This Row],[Absolute Error]]*100/Table7[[#This Row],[Pd Analytic         ]]</f>
        <v>3.9233475642409039E-2</v>
      </c>
    </row>
    <row r="194" spans="1:9" x14ac:dyDescent="0.25">
      <c r="A194" s="1">
        <v>19.3</v>
      </c>
      <c r="B194" s="2">
        <v>0.67537879999999995</v>
      </c>
      <c r="C194">
        <v>0.67507778809062202</v>
      </c>
      <c r="D194" s="1">
        <f>ABS(Table6[[#This Row],[Pb Analytic         ]]-Table6[[#This Row],[Pb Simulation       ]])</f>
        <v>3.0101190937792399E-4</v>
      </c>
      <c r="E194" s="1">
        <f>(Table6[[#This Row],[Absolute Error]]*100/Table6[[#This Row],[Pb Analytic         ]])</f>
        <v>4.4589218411303491E-2</v>
      </c>
      <c r="F194" s="3">
        <v>0.2727868</v>
      </c>
      <c r="G194">
        <v>0.27310874042669397</v>
      </c>
      <c r="H194" s="1">
        <f>ABS(Table7[[#This Row],[Pd Analytic         ]]-Table7[[#This Row],[Pd Simulation       ]])</f>
        <v>3.2194042669397849E-4</v>
      </c>
      <c r="I194" s="1">
        <f>Table7[[#This Row],[Absolute Error]]*100/Table7[[#This Row],[Pd Analytic         ]]</f>
        <v>0.11787994268912518</v>
      </c>
    </row>
    <row r="195" spans="1:9" x14ac:dyDescent="0.25">
      <c r="A195" s="1">
        <v>19.399999999999999</v>
      </c>
      <c r="B195" s="2">
        <v>0.67639879999999997</v>
      </c>
      <c r="C195">
        <v>0.67667207854858702</v>
      </c>
      <c r="D195" s="1">
        <f>ABS(Table6[[#This Row],[Pb Analytic         ]]-Table6[[#This Row],[Pb Simulation       ]])</f>
        <v>2.7327854858705258E-4</v>
      </c>
      <c r="E195" s="1">
        <f>(Table6[[#This Row],[Absolute Error]]*100/Table6[[#This Row],[Pb Analytic         ]])</f>
        <v>4.0385669403297297E-2</v>
      </c>
      <c r="F195" s="3">
        <v>0.27197159999999998</v>
      </c>
      <c r="G195">
        <v>0.27178152971749397</v>
      </c>
      <c r="H195" s="1">
        <f>ABS(Table7[[#This Row],[Pd Analytic         ]]-Table7[[#This Row],[Pd Simulation       ]])</f>
        <v>1.9007028250600522E-4</v>
      </c>
      <c r="I195" s="1">
        <f>Table7[[#This Row],[Absolute Error]]*100/Table7[[#This Row],[Pd Analytic         ]]</f>
        <v>6.9934952056372512E-2</v>
      </c>
    </row>
    <row r="196" spans="1:9" x14ac:dyDescent="0.25">
      <c r="A196" s="1">
        <v>19.5</v>
      </c>
      <c r="B196" s="2">
        <v>0.67837979999999998</v>
      </c>
      <c r="C196">
        <v>0.67825107978685695</v>
      </c>
      <c r="D196" s="1">
        <f>ABS(Table6[[#This Row],[Pb Analytic         ]]-Table6[[#This Row],[Pb Simulation       ]])</f>
        <v>1.2872021314302984E-4</v>
      </c>
      <c r="E196" s="1">
        <f>(Table6[[#This Row],[Absolute Error]]*100/Table6[[#This Row],[Pb Analytic         ]])</f>
        <v>1.8978254068313563E-2</v>
      </c>
      <c r="F196" s="3">
        <v>0.27043030000000001</v>
      </c>
      <c r="G196">
        <v>0.27046686894858402</v>
      </c>
      <c r="H196" s="1">
        <f>ABS(Table7[[#This Row],[Pd Analytic         ]]-Table7[[#This Row],[Pd Simulation       ]])</f>
        <v>3.6568948584003724E-5</v>
      </c>
      <c r="I196" s="1">
        <f>Table7[[#This Row],[Absolute Error]]*100/Table7[[#This Row],[Pd Analytic         ]]</f>
        <v>1.3520675832186867E-2</v>
      </c>
    </row>
    <row r="197" spans="1:9" x14ac:dyDescent="0.25">
      <c r="A197" s="1">
        <v>19.600000000000001</v>
      </c>
      <c r="B197" s="2">
        <v>0.67993040000000005</v>
      </c>
      <c r="C197">
        <v>0.67981500537655404</v>
      </c>
      <c r="D197" s="1">
        <f>ABS(Table6[[#This Row],[Pb Analytic         ]]-Table6[[#This Row],[Pb Simulation       ]])</f>
        <v>1.1539462344600793E-4</v>
      </c>
      <c r="E197" s="1">
        <f>(Table6[[#This Row],[Absolute Error]]*100/Table6[[#This Row],[Pb Analytic         ]])</f>
        <v>1.6974415470880945E-2</v>
      </c>
      <c r="F197" s="3">
        <v>0.2691519</v>
      </c>
      <c r="G197">
        <v>0.26916458647658498</v>
      </c>
      <c r="H197" s="1">
        <f>ABS(Table7[[#This Row],[Pd Analytic         ]]-Table7[[#This Row],[Pd Simulation       ]])</f>
        <v>1.2686476584977679E-5</v>
      </c>
      <c r="I197" s="1">
        <f>Table7[[#This Row],[Absolute Error]]*100/Table7[[#This Row],[Pd Analytic         ]]</f>
        <v>4.713278500357734E-3</v>
      </c>
    </row>
    <row r="198" spans="1:9" x14ac:dyDescent="0.25">
      <c r="A198" s="1">
        <v>19.7</v>
      </c>
      <c r="B198" s="2">
        <v>0.68143290000000001</v>
      </c>
      <c r="C198">
        <v>0.68136406506347502</v>
      </c>
      <c r="D198" s="1">
        <f>ABS(Table6[[#This Row],[Pb Analytic         ]]-Table6[[#This Row],[Pb Simulation       ]])</f>
        <v>6.883493652498629E-5</v>
      </c>
      <c r="E198" s="1">
        <f>(Table6[[#This Row],[Absolute Error]]*100/Table6[[#This Row],[Pb Analytic         ]])</f>
        <v>1.0102519351174429E-2</v>
      </c>
      <c r="F198" s="3">
        <v>0.26786130000000002</v>
      </c>
      <c r="G198">
        <v>0.26787451363211701</v>
      </c>
      <c r="H198" s="1">
        <f>ABS(Table7[[#This Row],[Pd Analytic         ]]-Table7[[#This Row],[Pd Simulation       ]])</f>
        <v>1.3213632116981788E-5</v>
      </c>
      <c r="I198" s="1">
        <f>Table7[[#This Row],[Absolute Error]]*100/Table7[[#This Row],[Pd Analytic         ]]</f>
        <v>4.9327694291695879E-3</v>
      </c>
    </row>
    <row r="199" spans="1:9" x14ac:dyDescent="0.25">
      <c r="A199" s="1">
        <v>19.8</v>
      </c>
      <c r="B199" s="2">
        <v>0.68264469999999999</v>
      </c>
      <c r="C199">
        <v>0.68289846484911498</v>
      </c>
      <c r="D199" s="1">
        <f>ABS(Table6[[#This Row],[Pb Analytic         ]]-Table6[[#This Row],[Pb Simulation       ]])</f>
        <v>2.537648491149902E-4</v>
      </c>
      <c r="E199" s="1">
        <f>(Table6[[#This Row],[Absolute Error]]*100/Table6[[#This Row],[Pb Analytic         ]])</f>
        <v>3.7159967722443045E-2</v>
      </c>
      <c r="F199" s="3">
        <v>0.26671210000000001</v>
      </c>
      <c r="G199">
        <v>0.26659648466027502</v>
      </c>
      <c r="H199" s="1">
        <f>ABS(Table7[[#This Row],[Pd Analytic         ]]-Table7[[#This Row],[Pd Simulation       ]])</f>
        <v>1.1561533972498372E-4</v>
      </c>
      <c r="I199" s="1">
        <f>Table7[[#This Row],[Absolute Error]]*100/Table7[[#This Row],[Pd Analytic         ]]</f>
        <v>4.3367165877041786E-2</v>
      </c>
    </row>
    <row r="200" spans="1:9" x14ac:dyDescent="0.25">
      <c r="A200" s="1">
        <v>19.899999999999999</v>
      </c>
      <c r="B200" s="2">
        <v>0.68447420000000003</v>
      </c>
      <c r="C200">
        <v>0.68441840706981005</v>
      </c>
      <c r="D200" s="1">
        <f>ABS(Table6[[#This Row],[Pb Analytic         ]]-Table6[[#This Row],[Pb Simulation       ]])</f>
        <v>5.579293018997955E-5</v>
      </c>
      <c r="E200" s="1">
        <f>(Table6[[#This Row],[Absolute Error]]*100/Table6[[#This Row],[Pb Analytic         ]])</f>
        <v>8.1518745863140875E-3</v>
      </c>
      <c r="F200" s="3">
        <v>0.26534819999999998</v>
      </c>
      <c r="G200">
        <v>0.26533033666233802</v>
      </c>
      <c r="H200" s="1">
        <f>ABS(Table7[[#This Row],[Pd Analytic         ]]-Table7[[#This Row],[Pd Simulation       ]])</f>
        <v>1.7863337661960799E-5</v>
      </c>
      <c r="I200" s="1">
        <f>Table7[[#This Row],[Absolute Error]]*100/Table7[[#This Row],[Pd Analytic         ]]</f>
        <v>6.7324897283396043E-3</v>
      </c>
    </row>
    <row r="201" spans="1:9" x14ac:dyDescent="0.25">
      <c r="A201" s="1">
        <v>20</v>
      </c>
      <c r="B201" s="2">
        <v>0.68579579999999996</v>
      </c>
      <c r="C201">
        <v>0.68592409047402703</v>
      </c>
      <c r="D201" s="1">
        <f>ABS(Table6[[#This Row],[Pb Analytic         ]]-Table6[[#This Row],[Pb Simulation       ]])</f>
        <v>1.2829047402707072E-4</v>
      </c>
      <c r="E201" s="1">
        <f>(Table6[[#This Row],[Absolute Error]]*100/Table6[[#This Row],[Pb Analytic         ]])</f>
        <v>1.8703304900460925E-2</v>
      </c>
      <c r="F201" s="3">
        <v>0.26422319999999999</v>
      </c>
      <c r="G201">
        <v>0.26407590953870103</v>
      </c>
      <c r="H201" s="1">
        <f>ABS(Table7[[#This Row],[Pd Analytic         ]]-Table7[[#This Row],[Pd Simulation       ]])</f>
        <v>1.4729046129896561E-4</v>
      </c>
      <c r="I201" s="1">
        <f>Table7[[#This Row],[Absolute Error]]*100/Table7[[#This Row],[Pd Analytic         ]]</f>
        <v>5.5775803842258394E-2</v>
      </c>
    </row>
    <row r="202" spans="1:9" x14ac:dyDescent="0.25">
      <c r="A202" s="1" t="s">
        <v>3</v>
      </c>
      <c r="D202" s="4">
        <f>MAX(D2:D201)</f>
        <v>6.6815959332100494E-4</v>
      </c>
      <c r="E202" s="6">
        <f>MAX(E2:E201)</f>
        <v>2296.9307834542351</v>
      </c>
      <c r="F202" s="4"/>
      <c r="G202" s="5"/>
      <c r="H202" s="4">
        <f>MAX(H2:H201)</f>
        <v>6.1380514120801255E-4</v>
      </c>
      <c r="I202" s="6">
        <f>MAX(I2:I201)</f>
        <v>0.23939663461340255</v>
      </c>
    </row>
    <row r="203" spans="1:9" x14ac:dyDescent="0.25">
      <c r="A203" s="1" t="s">
        <v>4</v>
      </c>
      <c r="D203" s="4">
        <f>AVERAGE(D2:D201)</f>
        <v>1.5533575866246753E-4</v>
      </c>
      <c r="E203" s="6">
        <f>AVERAGE(E3:E202)</f>
        <v>28.535216883755748</v>
      </c>
      <c r="F203" s="4"/>
      <c r="G203" s="5"/>
      <c r="H203" s="4">
        <f>AVERAGE(H2:H201)</f>
        <v>1.5583071448677991E-4</v>
      </c>
      <c r="I203" s="6">
        <f>AVERAGE(I2:I201)</f>
        <v>3.85000749457068E-2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esi</cp:lastModifiedBy>
  <cp:lastPrinted>2013-10-26T20:55:24Z</cp:lastPrinted>
  <dcterms:created xsi:type="dcterms:W3CDTF">2013-10-26T20:48:41Z</dcterms:created>
  <dcterms:modified xsi:type="dcterms:W3CDTF">2019-10-14T09:21:35Z</dcterms:modified>
</cp:coreProperties>
</file>