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90" yWindow="-90" windowWidth="21525" windowHeight="1158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  <c r="E203" i="1" l="1"/>
  <c r="E202" i="1"/>
  <c r="I203" i="1"/>
  <c r="D202" i="1"/>
  <c r="D203" i="1"/>
  <c r="I202" i="1" l="1"/>
  <c r="H202" i="1"/>
  <c r="H203" i="1"/>
</calcChain>
</file>

<file path=xl/sharedStrings.xml><?xml version="1.0" encoding="utf-8"?>
<sst xmlns="http://schemas.openxmlformats.org/spreadsheetml/2006/main" count="11" uniqueCount="9">
  <si>
    <t>lambda</t>
  </si>
  <si>
    <t>Absolute Error</t>
  </si>
  <si>
    <t>Relative Error</t>
  </si>
  <si>
    <t>Max</t>
  </si>
  <si>
    <t>Average</t>
  </si>
  <si>
    <t xml:space="preserve">Pb Analytic                             </t>
  </si>
  <si>
    <t xml:space="preserve">Pd Analytic                             </t>
  </si>
  <si>
    <t xml:space="preserve">Pb Simulation       </t>
  </si>
  <si>
    <t xml:space="preserve">Pd Simulation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</si>
</sst>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Pb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Pb Simulation   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1.6666666700000001E-8</c:v>
                </c:pt>
                <c:pt idx="6">
                  <c:v>2.6666666700000001E-8</c:v>
                </c:pt>
                <c:pt idx="7">
                  <c:v>2.1666666669999999E-7</c:v>
                </c:pt>
                <c:pt idx="8">
                  <c:v>7.5000000000000002E-7</c:v>
                </c:pt>
                <c:pt idx="9">
                  <c:v>2.0033333333000001E-6</c:v>
                </c:pt>
                <c:pt idx="10">
                  <c:v>5.6566666667000003E-6</c:v>
                </c:pt>
                <c:pt idx="11">
                  <c:v>1.275E-5</c:v>
                </c:pt>
                <c:pt idx="12">
                  <c:v>2.83066666667E-5</c:v>
                </c:pt>
                <c:pt idx="13">
                  <c:v>5.5976666666700001E-5</c:v>
                </c:pt>
                <c:pt idx="14">
                  <c:v>1.044933333333E-4</c:v>
                </c:pt>
                <c:pt idx="15">
                  <c:v>1.8887E-4</c:v>
                </c:pt>
                <c:pt idx="16">
                  <c:v>3.160166666667E-4</c:v>
                </c:pt>
                <c:pt idx="17">
                  <c:v>5.1132333333330003E-4</c:v>
                </c:pt>
                <c:pt idx="18">
                  <c:v>7.942666666667E-4</c:v>
                </c:pt>
                <c:pt idx="19">
                  <c:v>1.1898666666667001E-3</c:v>
                </c:pt>
                <c:pt idx="20">
                  <c:v>1.7323566666666999E-3</c:v>
                </c:pt>
                <c:pt idx="21">
                  <c:v>2.4586666666667001E-3</c:v>
                </c:pt>
                <c:pt idx="22">
                  <c:v>3.3709566666667002E-3</c:v>
                </c:pt>
                <c:pt idx="23">
                  <c:v>4.5423699999999996E-3</c:v>
                </c:pt>
                <c:pt idx="24">
                  <c:v>5.9822166666667004E-3</c:v>
                </c:pt>
                <c:pt idx="25">
                  <c:v>7.7411233333333001E-3</c:v>
                </c:pt>
                <c:pt idx="26">
                  <c:v>9.8220333333332993E-3</c:v>
                </c:pt>
                <c:pt idx="27">
                  <c:v>1.226263E-2</c:v>
                </c:pt>
                <c:pt idx="28">
                  <c:v>1.507463E-2</c:v>
                </c:pt>
                <c:pt idx="29">
                  <c:v>1.82902433333333E-2</c:v>
                </c:pt>
                <c:pt idx="30">
                  <c:v>2.19155166666667E-2</c:v>
                </c:pt>
                <c:pt idx="31">
                  <c:v>2.5977779999999999E-2</c:v>
                </c:pt>
                <c:pt idx="32">
                  <c:v>3.0363049999999999E-2</c:v>
                </c:pt>
                <c:pt idx="33">
                  <c:v>3.5227269999999998E-2</c:v>
                </c:pt>
                <c:pt idx="34">
                  <c:v>4.0415536666666703E-2</c:v>
                </c:pt>
                <c:pt idx="35">
                  <c:v>4.6030623333333298E-2</c:v>
                </c:pt>
                <c:pt idx="36">
                  <c:v>5.1995163333333302E-2</c:v>
                </c:pt>
                <c:pt idx="37">
                  <c:v>5.831534E-2</c:v>
                </c:pt>
                <c:pt idx="38">
                  <c:v>6.4897716666666702E-2</c:v>
                </c:pt>
                <c:pt idx="39">
                  <c:v>7.1806850000000005E-2</c:v>
                </c:pt>
                <c:pt idx="40">
                  <c:v>7.9027749999999994E-2</c:v>
                </c:pt>
                <c:pt idx="41">
                  <c:v>8.6403373333333297E-2</c:v>
                </c:pt>
                <c:pt idx="42">
                  <c:v>9.4052493333333306E-2</c:v>
                </c:pt>
                <c:pt idx="43">
                  <c:v>0.101857446666666</c:v>
                </c:pt>
                <c:pt idx="44">
                  <c:v>0.109787866666666</c:v>
                </c:pt>
                <c:pt idx="45">
                  <c:v>0.11797261000000001</c:v>
                </c:pt>
                <c:pt idx="46">
                  <c:v>0.12620145666666599</c:v>
                </c:pt>
                <c:pt idx="47">
                  <c:v>0.13455267333333301</c:v>
                </c:pt>
                <c:pt idx="48">
                  <c:v>0.14296065999999999</c:v>
                </c:pt>
                <c:pt idx="49">
                  <c:v>0.15140688333333299</c:v>
                </c:pt>
                <c:pt idx="50">
                  <c:v>0.159940413333333</c:v>
                </c:pt>
                <c:pt idx="51">
                  <c:v>0.168386013333333</c:v>
                </c:pt>
                <c:pt idx="52">
                  <c:v>0.17693360333333299</c:v>
                </c:pt>
                <c:pt idx="53">
                  <c:v>0.18539068</c:v>
                </c:pt>
                <c:pt idx="54">
                  <c:v>0.19391376666666599</c:v>
                </c:pt>
                <c:pt idx="55">
                  <c:v>0.20234133333333301</c:v>
                </c:pt>
                <c:pt idx="56">
                  <c:v>0.21072332999999999</c:v>
                </c:pt>
                <c:pt idx="57">
                  <c:v>0.21901200333333301</c:v>
                </c:pt>
                <c:pt idx="58">
                  <c:v>0.227377733333333</c:v>
                </c:pt>
                <c:pt idx="59">
                  <c:v>0.235528186666666</c:v>
                </c:pt>
                <c:pt idx="60">
                  <c:v>0.24372544666666601</c:v>
                </c:pt>
                <c:pt idx="61">
                  <c:v>0.251750996666666</c:v>
                </c:pt>
                <c:pt idx="62">
                  <c:v>0.25974588999999998</c:v>
                </c:pt>
                <c:pt idx="63">
                  <c:v>0.26761942666666599</c:v>
                </c:pt>
                <c:pt idx="64">
                  <c:v>0.27541172000000003</c:v>
                </c:pt>
                <c:pt idx="65">
                  <c:v>0.28310057999999999</c:v>
                </c:pt>
                <c:pt idx="66">
                  <c:v>0.29060425666666601</c:v>
                </c:pt>
                <c:pt idx="67">
                  <c:v>0.29813611000000001</c:v>
                </c:pt>
                <c:pt idx="68">
                  <c:v>0.30552271333333297</c:v>
                </c:pt>
                <c:pt idx="69">
                  <c:v>0.31276294333333299</c:v>
                </c:pt>
                <c:pt idx="70">
                  <c:v>0.31995376666666597</c:v>
                </c:pt>
                <c:pt idx="71">
                  <c:v>0.32703966666666601</c:v>
                </c:pt>
                <c:pt idx="72">
                  <c:v>0.33391566</c:v>
                </c:pt>
                <c:pt idx="73">
                  <c:v>0.340759383333333</c:v>
                </c:pt>
                <c:pt idx="74">
                  <c:v>0.34758030666666601</c:v>
                </c:pt>
                <c:pt idx="75">
                  <c:v>0.35421461333333298</c:v>
                </c:pt>
                <c:pt idx="76">
                  <c:v>0.36076433666666602</c:v>
                </c:pt>
                <c:pt idx="77">
                  <c:v>0.36719158666666601</c:v>
                </c:pt>
                <c:pt idx="78">
                  <c:v>0.37350625999999998</c:v>
                </c:pt>
                <c:pt idx="79">
                  <c:v>0.37978499666666599</c:v>
                </c:pt>
                <c:pt idx="80">
                  <c:v>0.38587222666666599</c:v>
                </c:pt>
                <c:pt idx="81">
                  <c:v>0.391933163333333</c:v>
                </c:pt>
                <c:pt idx="82">
                  <c:v>0.39786604666666597</c:v>
                </c:pt>
                <c:pt idx="83">
                  <c:v>0.40376334333333302</c:v>
                </c:pt>
                <c:pt idx="84">
                  <c:v>0.40946803333333298</c:v>
                </c:pt>
                <c:pt idx="85">
                  <c:v>0.41510250999999998</c:v>
                </c:pt>
                <c:pt idx="86">
                  <c:v>0.42062244333333298</c:v>
                </c:pt>
                <c:pt idx="87">
                  <c:v>0.42616805333333302</c:v>
                </c:pt>
                <c:pt idx="88">
                  <c:v>0.431549656666666</c:v>
                </c:pt>
                <c:pt idx="89">
                  <c:v>0.43677592666666598</c:v>
                </c:pt>
                <c:pt idx="90">
                  <c:v>0.44199703000000001</c:v>
                </c:pt>
                <c:pt idx="91">
                  <c:v>0.44717119999999999</c:v>
                </c:pt>
                <c:pt idx="92">
                  <c:v>0.452238063333333</c:v>
                </c:pt>
                <c:pt idx="93">
                  <c:v>0.45717920000000001</c:v>
                </c:pt>
                <c:pt idx="94">
                  <c:v>0.46201958333333298</c:v>
                </c:pt>
                <c:pt idx="95">
                  <c:v>0.46687957000000002</c:v>
                </c:pt>
                <c:pt idx="96">
                  <c:v>0.47152101333333302</c:v>
                </c:pt>
                <c:pt idx="97">
                  <c:v>0.476247066666666</c:v>
                </c:pt>
                <c:pt idx="98">
                  <c:v>0.48076611000000002</c:v>
                </c:pt>
                <c:pt idx="99">
                  <c:v>0.48528284999999999</c:v>
                </c:pt>
                <c:pt idx="100">
                  <c:v>0.48975243000000002</c:v>
                </c:pt>
                <c:pt idx="101">
                  <c:v>0.49416512000000001</c:v>
                </c:pt>
                <c:pt idx="102">
                  <c:v>0.49844450000000001</c:v>
                </c:pt>
                <c:pt idx="103">
                  <c:v>0.50265761333333303</c:v>
                </c:pt>
                <c:pt idx="104">
                  <c:v>0.50681063000000004</c:v>
                </c:pt>
                <c:pt idx="105">
                  <c:v>0.51093683666666601</c:v>
                </c:pt>
                <c:pt idx="106">
                  <c:v>0.51495260333333304</c:v>
                </c:pt>
                <c:pt idx="107">
                  <c:v>0.51894130333333299</c:v>
                </c:pt>
                <c:pt idx="108">
                  <c:v>0.52288039333333303</c:v>
                </c:pt>
                <c:pt idx="109">
                  <c:v>0.52671082999999996</c:v>
                </c:pt>
                <c:pt idx="110">
                  <c:v>0.53052811333333305</c:v>
                </c:pt>
                <c:pt idx="111">
                  <c:v>0.53422384999999994</c:v>
                </c:pt>
                <c:pt idx="112">
                  <c:v>0.53798170000000001</c:v>
                </c:pt>
                <c:pt idx="113">
                  <c:v>0.541652473333333</c:v>
                </c:pt>
                <c:pt idx="114">
                  <c:v>0.54516367666666599</c:v>
                </c:pt>
                <c:pt idx="115">
                  <c:v>0.54872745333333295</c:v>
                </c:pt>
                <c:pt idx="116">
                  <c:v>0.55225237000000005</c:v>
                </c:pt>
                <c:pt idx="117">
                  <c:v>0.55564913000000005</c:v>
                </c:pt>
                <c:pt idx="118">
                  <c:v>0.55897770666666602</c:v>
                </c:pt>
                <c:pt idx="119">
                  <c:v>0.56229826666666605</c:v>
                </c:pt>
                <c:pt idx="120">
                  <c:v>0.56555729666666599</c:v>
                </c:pt>
                <c:pt idx="121">
                  <c:v>0.56885878000000001</c:v>
                </c:pt>
                <c:pt idx="122">
                  <c:v>0.57202953000000001</c:v>
                </c:pt>
                <c:pt idx="123">
                  <c:v>0.575193333333333</c:v>
                </c:pt>
                <c:pt idx="124">
                  <c:v>0.578286786666666</c:v>
                </c:pt>
                <c:pt idx="125">
                  <c:v>0.58136029</c:v>
                </c:pt>
                <c:pt idx="126">
                  <c:v>0.58438403000000005</c:v>
                </c:pt>
                <c:pt idx="127">
                  <c:v>0.587362836666666</c:v>
                </c:pt>
                <c:pt idx="128">
                  <c:v>0.59026849333333298</c:v>
                </c:pt>
                <c:pt idx="129">
                  <c:v>0.59315813666666595</c:v>
                </c:pt>
                <c:pt idx="130">
                  <c:v>0.59602816333333297</c:v>
                </c:pt>
                <c:pt idx="131">
                  <c:v>0.59886324666666602</c:v>
                </c:pt>
                <c:pt idx="132">
                  <c:v>0.60164529333333305</c:v>
                </c:pt>
                <c:pt idx="133">
                  <c:v>0.60435436333333303</c:v>
                </c:pt>
                <c:pt idx="134">
                  <c:v>0.60710779666666603</c:v>
                </c:pt>
                <c:pt idx="135">
                  <c:v>0.60978063333333299</c:v>
                </c:pt>
                <c:pt idx="136">
                  <c:v>0.612377533333333</c:v>
                </c:pt>
                <c:pt idx="137">
                  <c:v>0.615013053333333</c:v>
                </c:pt>
                <c:pt idx="138">
                  <c:v>0.61756820333333295</c:v>
                </c:pt>
                <c:pt idx="139">
                  <c:v>0.62009119666666601</c:v>
                </c:pt>
                <c:pt idx="140">
                  <c:v>0.62261739666666605</c:v>
                </c:pt>
                <c:pt idx="141">
                  <c:v>0.62507933999999998</c:v>
                </c:pt>
                <c:pt idx="142">
                  <c:v>0.62751893333333297</c:v>
                </c:pt>
                <c:pt idx="143">
                  <c:v>0.62991060333333304</c:v>
                </c:pt>
                <c:pt idx="144">
                  <c:v>0.63229012666666595</c:v>
                </c:pt>
                <c:pt idx="145">
                  <c:v>0.63462925333333298</c:v>
                </c:pt>
                <c:pt idx="146">
                  <c:v>0.63695904333333297</c:v>
                </c:pt>
                <c:pt idx="147">
                  <c:v>0.63928092666666603</c:v>
                </c:pt>
                <c:pt idx="148">
                  <c:v>0.64157040333333304</c:v>
                </c:pt>
                <c:pt idx="149">
                  <c:v>0.64376999666666601</c:v>
                </c:pt>
                <c:pt idx="150">
                  <c:v>0.64599608666666597</c:v>
                </c:pt>
                <c:pt idx="151">
                  <c:v>0.64817188333333298</c:v>
                </c:pt>
                <c:pt idx="152">
                  <c:v>0.65032025000000004</c:v>
                </c:pt>
                <c:pt idx="153">
                  <c:v>0.65242654</c:v>
                </c:pt>
                <c:pt idx="154">
                  <c:v>0.65459029666666602</c:v>
                </c:pt>
                <c:pt idx="155">
                  <c:v>0.65665720000000005</c:v>
                </c:pt>
                <c:pt idx="156">
                  <c:v>0.65873176</c:v>
                </c:pt>
                <c:pt idx="157">
                  <c:v>0.66075889666666598</c:v>
                </c:pt>
                <c:pt idx="158">
                  <c:v>0.66272222999999997</c:v>
                </c:pt>
                <c:pt idx="159">
                  <c:v>0.66474713333333302</c:v>
                </c:pt>
                <c:pt idx="160">
                  <c:v>0.66671155666666604</c:v>
                </c:pt>
                <c:pt idx="161">
                  <c:v>0.66865304999999997</c:v>
                </c:pt>
                <c:pt idx="162">
                  <c:v>0.67060731666666595</c:v>
                </c:pt>
                <c:pt idx="163">
                  <c:v>0.672459486666666</c:v>
                </c:pt>
                <c:pt idx="164">
                  <c:v>0.67437344333333304</c:v>
                </c:pt>
                <c:pt idx="165">
                  <c:v>0.676210276666666</c:v>
                </c:pt>
                <c:pt idx="166">
                  <c:v>0.67802348333333295</c:v>
                </c:pt>
                <c:pt idx="167">
                  <c:v>0.67983612666666604</c:v>
                </c:pt>
                <c:pt idx="168">
                  <c:v>0.68164694999999997</c:v>
                </c:pt>
                <c:pt idx="169">
                  <c:v>0.68342292666666604</c:v>
                </c:pt>
                <c:pt idx="170">
                  <c:v>0.68518084333333296</c:v>
                </c:pt>
                <c:pt idx="171">
                  <c:v>0.68689335666666596</c:v>
                </c:pt>
                <c:pt idx="172">
                  <c:v>0.68864656000000002</c:v>
                </c:pt>
                <c:pt idx="173">
                  <c:v>0.69029091666666598</c:v>
                </c:pt>
                <c:pt idx="174">
                  <c:v>0.69200404999999998</c:v>
                </c:pt>
                <c:pt idx="175">
                  <c:v>0.69368739666666601</c:v>
                </c:pt>
                <c:pt idx="176">
                  <c:v>0.69531891666666601</c:v>
                </c:pt>
                <c:pt idx="177">
                  <c:v>0.69693539000000004</c:v>
                </c:pt>
                <c:pt idx="178">
                  <c:v>0.69856351000000005</c:v>
                </c:pt>
                <c:pt idx="179">
                  <c:v>0.70015780999999999</c:v>
                </c:pt>
                <c:pt idx="180">
                  <c:v>0.70176520333333303</c:v>
                </c:pt>
                <c:pt idx="181">
                  <c:v>0.70331125000000005</c:v>
                </c:pt>
                <c:pt idx="182">
                  <c:v>0.70488172999999998</c:v>
                </c:pt>
                <c:pt idx="183">
                  <c:v>0.70638694000000002</c:v>
                </c:pt>
                <c:pt idx="184">
                  <c:v>0.70790666000000002</c:v>
                </c:pt>
                <c:pt idx="185">
                  <c:v>0.70936964000000002</c:v>
                </c:pt>
                <c:pt idx="186">
                  <c:v>0.71089935666666604</c:v>
                </c:pt>
                <c:pt idx="187">
                  <c:v>0.71236044333333304</c:v>
                </c:pt>
                <c:pt idx="188">
                  <c:v>0.71380212333333304</c:v>
                </c:pt>
                <c:pt idx="189">
                  <c:v>0.71525956333333296</c:v>
                </c:pt>
                <c:pt idx="190">
                  <c:v>0.71666735333333298</c:v>
                </c:pt>
                <c:pt idx="191">
                  <c:v>0.71809937999999995</c:v>
                </c:pt>
                <c:pt idx="192">
                  <c:v>0.71950225333333295</c:v>
                </c:pt>
                <c:pt idx="193">
                  <c:v>0.720868746666666</c:v>
                </c:pt>
                <c:pt idx="194">
                  <c:v>0.72220476</c:v>
                </c:pt>
                <c:pt idx="195">
                  <c:v>0.72362270666666595</c:v>
                </c:pt>
                <c:pt idx="196">
                  <c:v>0.72495872666666605</c:v>
                </c:pt>
                <c:pt idx="197">
                  <c:v>0.726260246666666</c:v>
                </c:pt>
                <c:pt idx="198">
                  <c:v>0.727638006666666</c:v>
                </c:pt>
                <c:pt idx="199">
                  <c:v>0.72889986333333301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82-4A57-A4C4-C0B6BF2C9370}"/>
            </c:ext>
          </c:extLst>
        </c:ser>
        <c:ser>
          <c:idx val="3"/>
          <c:order val="1"/>
          <c:tx>
            <c:strRef>
              <c:f>Sheet1!$C$1</c:f>
              <c:strCache>
                <c:ptCount val="1"/>
                <c:pt idx="0">
                  <c:v>Pb Analytic                            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7.4897824588672394E-18</c:v>
                </c:pt>
                <c:pt idx="1">
                  <c:v>2.7446040007410801E-14</c:v>
                </c:pt>
                <c:pt idx="2">
                  <c:v>3.1608835320832398E-12</c:v>
                </c:pt>
                <c:pt idx="3">
                  <c:v>8.7867766935867097E-11</c:v>
                </c:pt>
                <c:pt idx="4">
                  <c:v>1.1169095614181101E-9</c:v>
                </c:pt>
                <c:pt idx="5">
                  <c:v>8.6300640055518501E-9</c:v>
                </c:pt>
                <c:pt idx="6">
                  <c:v>4.7188881708150201E-8</c:v>
                </c:pt>
                <c:pt idx="7">
                  <c:v>1.9997957171314301E-7</c:v>
                </c:pt>
                <c:pt idx="8">
                  <c:v>6.9664268107993001E-7</c:v>
                </c:pt>
                <c:pt idx="9">
                  <c:v>2.0770569259211402E-6</c:v>
                </c:pt>
                <c:pt idx="10">
                  <c:v>5.4561504866732503E-6</c:v>
                </c:pt>
                <c:pt idx="11">
                  <c:v>1.29028765633148E-5</c:v>
                </c:pt>
                <c:pt idx="12">
                  <c:v>2.7926653036665501E-5</c:v>
                </c:pt>
                <c:pt idx="13">
                  <c:v>5.6041044737330703E-5</c:v>
                </c:pt>
                <c:pt idx="14">
                  <c:v>1.05352762361651E-4</c:v>
                </c:pt>
                <c:pt idx="15">
                  <c:v>1.87109146127812E-4</c:v>
                </c:pt>
                <c:pt idx="16">
                  <c:v>3.1613235211297599E-4</c:v>
                </c:pt>
                <c:pt idx="17">
                  <c:v>5.1107430608827705E-4</c:v>
                </c:pt>
                <c:pt idx="18">
                  <c:v>7.9444187765449303E-4</c:v>
                </c:pt>
                <c:pt idx="19">
                  <c:v>1.19236393063054E-3</c:v>
                </c:pt>
                <c:pt idx="20">
                  <c:v>1.73409746668048E-3</c:v>
                </c:pt>
                <c:pt idx="21">
                  <c:v>2.4512954694903802E-3</c:v>
                </c:pt>
                <c:pt idx="22">
                  <c:v>3.3770811779913102E-3</c:v>
                </c:pt>
                <c:pt idx="23">
                  <c:v>4.5449900329234301E-3</c:v>
                </c:pt>
                <c:pt idx="24">
                  <c:v>5.9878500556222103E-3</c:v>
                </c:pt>
                <c:pt idx="25">
                  <c:v>7.7366735189630699E-3</c:v>
                </c:pt>
                <c:pt idx="26">
                  <c:v>9.8196279538146098E-3</c:v>
                </c:pt>
                <c:pt idx="27">
                  <c:v>1.22611440303395E-2</c:v>
                </c:pt>
                <c:pt idx="28">
                  <c:v>1.5081203382381E-2</c:v>
                </c:pt>
                <c:pt idx="29">
                  <c:v>1.8294832938338002E-2</c:v>
                </c:pt>
                <c:pt idx="30">
                  <c:v>2.1911815661543099E-2</c:v>
                </c:pt>
                <c:pt idx="31">
                  <c:v>2.5936612388874E-2</c:v>
                </c:pt>
                <c:pt idx="32">
                  <c:v>3.03684768654565E-2</c:v>
                </c:pt>
                <c:pt idx="33">
                  <c:v>3.5201736794774299E-2</c:v>
                </c:pt>
                <c:pt idx="34">
                  <c:v>4.0426207972128599E-2</c:v>
                </c:pt>
                <c:pt idx="35">
                  <c:v>4.6027706160341901E-2</c:v>
                </c:pt>
                <c:pt idx="36">
                  <c:v>5.1988621825416803E-2</c:v>
                </c:pt>
                <c:pt idx="37">
                  <c:v>5.8288525533563701E-2</c:v>
                </c:pt>
                <c:pt idx="38">
                  <c:v>6.49047760197623E-2</c:v>
                </c:pt>
                <c:pt idx="39">
                  <c:v>7.1813108004276593E-2</c:v>
                </c:pt>
                <c:pt idx="40">
                  <c:v>7.8988182182661806E-2</c:v>
                </c:pt>
                <c:pt idx="41">
                  <c:v>8.64040849973889E-2</c:v>
                </c:pt>
                <c:pt idx="42">
                  <c:v>9.4034770499689502E-2</c:v>
                </c:pt>
                <c:pt idx="43">
                  <c:v>0.10185444063792699</c:v>
                </c:pt>
                <c:pt idx="44">
                  <c:v>0.109837863578473</c:v>
                </c:pt>
                <c:pt idx="45">
                  <c:v>0.11796063217262601</c:v>
                </c:pt>
                <c:pt idx="46">
                  <c:v>0.12619936648100599</c:v>
                </c:pt>
                <c:pt idx="47">
                  <c:v>0.13453186544210899</c:v>
                </c:pt>
                <c:pt idx="48">
                  <c:v>0.14293721342797999</c:v>
                </c:pt>
                <c:pt idx="49">
                  <c:v>0.151395847674062</c:v>
                </c:pt>
                <c:pt idx="50">
                  <c:v>0.159889592503309</c:v>
                </c:pt>
                <c:pt idx="51">
                  <c:v>0.168401665976119</c:v>
                </c:pt>
                <c:pt idx="52">
                  <c:v>0.17691666416326399</c:v>
                </c:pt>
                <c:pt idx="53">
                  <c:v>0.18542052771975001</c:v>
                </c:pt>
                <c:pt idx="54">
                  <c:v>0.19390049488062799</c:v>
                </c:pt>
                <c:pt idx="55">
                  <c:v>0.20234504443999199</c:v>
                </c:pt>
                <c:pt idx="56">
                  <c:v>0.21074383173622299</c:v>
                </c:pt>
                <c:pt idx="57">
                  <c:v>0.219087620165765</c:v>
                </c:pt>
                <c:pt idx="58">
                  <c:v>0.22736821029374901</c:v>
                </c:pt>
                <c:pt idx="59">
                  <c:v>0.23557836822684899</c:v>
                </c:pt>
                <c:pt idx="60">
                  <c:v>0.243711754562597</c:v>
                </c:pt>
                <c:pt idx="61">
                  <c:v>0.25176285492824402</c:v>
                </c:pt>
                <c:pt idx="62">
                  <c:v>0.25972691286779098</c:v>
                </c:pt>
                <c:pt idx="63">
                  <c:v>0.26759986562377303</c:v>
                </c:pt>
                <c:pt idx="64">
                  <c:v>0.27537828318611202</c:v>
                </c:pt>
                <c:pt idx="65">
                  <c:v>0.28305931083913499</c:v>
                </c:pt>
                <c:pt idx="66">
                  <c:v>0.29064061532505298</c:v>
                </c:pt>
                <c:pt idx="67">
                  <c:v>0.29812033465364801</c:v>
                </c:pt>
                <c:pt idx="68">
                  <c:v>0.30549703151964902</c:v>
                </c:pt>
                <c:pt idx="69">
                  <c:v>0.31276965023793002</c:v>
                </c:pt>
                <c:pt idx="70">
                  <c:v>0.31993747706911901</c:v>
                </c:pt>
                <c:pt idx="71">
                  <c:v>0.32700010378199601</c:v>
                </c:pt>
                <c:pt idx="72">
                  <c:v>0.33395739428181698</c:v>
                </c:pt>
                <c:pt idx="73">
                  <c:v>0.34080945412366098</c:v>
                </c:pt>
                <c:pt idx="74">
                  <c:v>0.34755660272545702</c:v>
                </c:pt>
                <c:pt idx="75">
                  <c:v>0.35419934809520098</c:v>
                </c:pt>
                <c:pt idx="76">
                  <c:v>0.36073836388998298</c:v>
                </c:pt>
                <c:pt idx="77">
                  <c:v>0.36717446862996</c:v>
                </c:pt>
                <c:pt idx="78">
                  <c:v>0.37350860689759502</c:v>
                </c:pt>
                <c:pt idx="79">
                  <c:v>0.379741832360809</c:v>
                </c:pt>
                <c:pt idx="80">
                  <c:v>0.38587529246776298</c:v>
                </c:pt>
                <c:pt idx="81">
                  <c:v>0.39191021467038301</c:v>
                </c:pt>
                <c:pt idx="82">
                  <c:v>0.39784789404325999</c:v>
                </c:pt>
                <c:pt idx="83">
                  <c:v>0.40368968217401402</c:v>
                </c:pt>
                <c:pt idx="84">
                  <c:v>0.40943697721036398</c:v>
                </c:pt>
                <c:pt idx="85">
                  <c:v>0.415091214958063</c:v>
                </c:pt>
                <c:pt idx="86">
                  <c:v>0.42065386093225599</c:v>
                </c:pt>
                <c:pt idx="87">
                  <c:v>0.426126403272858</c:v>
                </c:pt>
                <c:pt idx="88">
                  <c:v>0.431510346442045</c:v>
                </c:pt>
                <c:pt idx="89">
                  <c:v>0.43680720562898101</c:v>
                </c:pt>
                <c:pt idx="90">
                  <c:v>0.44201850179346303</c:v>
                </c:pt>
                <c:pt idx="91">
                  <c:v>0.44714575728619499</c:v>
                </c:pt>
                <c:pt idx="92">
                  <c:v>0.45219049198903799</c:v>
                </c:pt>
                <c:pt idx="93">
                  <c:v>0.45715421992369498</c:v>
                </c:pt>
                <c:pt idx="94">
                  <c:v>0.46203844628208601</c:v>
                </c:pt>
                <c:pt idx="95">
                  <c:v>0.46684466483593301</c:v>
                </c:pt>
                <c:pt idx="96">
                  <c:v>0.47157435568711797</c:v>
                </c:pt>
                <c:pt idx="97">
                  <c:v>0.47622898332395602</c:v>
                </c:pt>
                <c:pt idx="98">
                  <c:v>0.480809994951855</c:v>
                </c:pt>
                <c:pt idx="99">
                  <c:v>0.48531881906982899</c:v>
                </c:pt>
                <c:pt idx="100">
                  <c:v>0.48975686426709503</c:v>
                </c:pt>
                <c:pt idx="101">
                  <c:v>0.49412551821644601</c:v>
                </c:pt>
                <c:pt idx="102">
                  <c:v>0.49842614684338099</c:v>
                </c:pt>
                <c:pt idx="103">
                  <c:v>0.50266009365198405</c:v>
                </c:pt>
                <c:pt idx="104">
                  <c:v>0.50682867919046504</c:v>
                </c:pt>
                <c:pt idx="105">
                  <c:v>0.51093320064088799</c:v>
                </c:pt>
                <c:pt idx="106">
                  <c:v>0.51497493151918905</c:v>
                </c:pt>
                <c:pt idx="107">
                  <c:v>0.51895512147295997</c:v>
                </c:pt>
                <c:pt idx="108">
                  <c:v>0.52287499616569</c:v>
                </c:pt>
                <c:pt idx="109">
                  <c:v>0.52673575723733201</c:v>
                </c:pt>
                <c:pt idx="110">
                  <c:v>0.53053858233204998</c:v>
                </c:pt>
                <c:pt idx="111">
                  <c:v>0.53428462518494002</c:v>
                </c:pt>
                <c:pt idx="112">
                  <c:v>0.53797501576034401</c:v>
                </c:pt>
                <c:pt idx="113">
                  <c:v>0.54161086043513995</c:v>
                </c:pt>
                <c:pt idx="114">
                  <c:v>0.54519324222105803</c:v>
                </c:pt>
                <c:pt idx="115">
                  <c:v>0.54872322102069704</c:v>
                </c:pt>
                <c:pt idx="116">
                  <c:v>0.55220183391246103</c:v>
                </c:pt>
                <c:pt idx="117">
                  <c:v>0.55563009546014497</c:v>
                </c:pt>
                <c:pt idx="118">
                  <c:v>0.55900899804333903</c:v>
                </c:pt>
                <c:pt idx="119">
                  <c:v>0.56233951220523704</c:v>
                </c:pt>
                <c:pt idx="120">
                  <c:v>0.56562258701480195</c:v>
                </c:pt>
                <c:pt idx="121">
                  <c:v>0.56885915044055102</c:v>
                </c:pt>
                <c:pt idx="122">
                  <c:v>0.57205010973355797</c:v>
                </c:pt>
                <c:pt idx="123">
                  <c:v>0.57519635181750195</c:v>
                </c:pt>
                <c:pt idx="124">
                  <c:v>0.57829874368385703</c:v>
                </c:pt>
                <c:pt idx="125">
                  <c:v>0.58135813279053306</c:v>
                </c:pt>
                <c:pt idx="126">
                  <c:v>0.58437534746245201</c:v>
                </c:pt>
                <c:pt idx="127">
                  <c:v>0.58735119729275398</c:v>
                </c:pt>
                <c:pt idx="128">
                  <c:v>0.59028647354345898</c:v>
                </c:pt>
                <c:pt idx="129">
                  <c:v>0.59318194954456605</c:v>
                </c:pt>
                <c:pt idx="130">
                  <c:v>0.59603838109069895</c:v>
                </c:pt>
                <c:pt idx="131">
                  <c:v>0.59885650683450897</c:v>
                </c:pt>
                <c:pt idx="132">
                  <c:v>0.60163704867617895</c:v>
                </c:pt>
                <c:pt idx="133">
                  <c:v>0.60438071214842504</c:v>
                </c:pt>
                <c:pt idx="134">
                  <c:v>0.60708818679651</c:v>
                </c:pt>
                <c:pt idx="135">
                  <c:v>0.60976014655284205</c:v>
                </c:pt>
                <c:pt idx="136">
                  <c:v>0.61239725010579305</c:v>
                </c:pt>
                <c:pt idx="137">
                  <c:v>0.61500014126245095</c:v>
                </c:pt>
                <c:pt idx="138">
                  <c:v>0.61756944930503799</c:v>
                </c:pt>
                <c:pt idx="139">
                  <c:v>0.62010578934082505</c:v>
                </c:pt>
                <c:pt idx="140">
                  <c:v>0.62260976264536605</c:v>
                </c:pt>
                <c:pt idx="141">
                  <c:v>0.62508195699892899</c:v>
                </c:pt>
                <c:pt idx="142">
                  <c:v>0.62752294701606603</c:v>
                </c:pt>
                <c:pt idx="143">
                  <c:v>0.62993329446823498</c:v>
                </c:pt>
                <c:pt idx="144">
                  <c:v>0.63231354859946298</c:v>
                </c:pt>
                <c:pt idx="145">
                  <c:v>0.63466424643503405</c:v>
                </c:pt>
                <c:pt idx="146">
                  <c:v>0.63698591308322905</c:v>
                </c:pt>
                <c:pt idx="147">
                  <c:v>0.63927906203013096</c:v>
                </c:pt>
                <c:pt idx="148">
                  <c:v>0.64154419542755303</c:v>
                </c:pt>
                <c:pt idx="149">
                  <c:v>0.643781804374154</c:v>
                </c:pt>
                <c:pt idx="150">
                  <c:v>0.64599236918980496</c:v>
                </c:pt>
                <c:pt idx="151">
                  <c:v>0.64817635968328902</c:v>
                </c:pt>
                <c:pt idx="152">
                  <c:v>0.65033423541343804</c:v>
                </c:pt>
                <c:pt idx="153">
                  <c:v>0.652466445943788</c:v>
                </c:pt>
                <c:pt idx="154">
                  <c:v>0.65457343109086896</c:v>
                </c:pt>
                <c:pt idx="155">
                  <c:v>0.65665562116623799</c:v>
                </c:pt>
                <c:pt idx="156">
                  <c:v>0.65871343721235998</c:v>
                </c:pt>
                <c:pt idx="157">
                  <c:v>0.660747291232474</c:v>
                </c:pt>
                <c:pt idx="158">
                  <c:v>0.66275758641453797</c:v>
                </c:pt>
                <c:pt idx="159">
                  <c:v>0.664744717349396</c:v>
                </c:pt>
                <c:pt idx="160">
                  <c:v>0.66670907024328496</c:v>
                </c:pt>
                <c:pt idx="161">
                  <c:v>0.66865102312479796</c:v>
                </c:pt>
                <c:pt idx="162">
                  <c:v>0.67057094604643996</c:v>
                </c:pt>
                <c:pt idx="163">
                  <c:v>0.67246920128088905</c:v>
                </c:pt>
                <c:pt idx="164">
                  <c:v>0.67434614351210198</c:v>
                </c:pt>
                <c:pt idx="165">
                  <c:v>0.67620212002137303</c:v>
                </c:pt>
                <c:pt idx="166">
                  <c:v>0.67803747086847399</c:v>
                </c:pt>
                <c:pt idx="167">
                  <c:v>0.67985252906800897</c:v>
                </c:pt>
                <c:pt idx="168">
                  <c:v>0.68164762076107699</c:v>
                </c:pt>
                <c:pt idx="169">
                  <c:v>0.68342306538239095</c:v>
                </c:pt>
                <c:pt idx="170">
                  <c:v>0.68517917582295296</c:v>
                </c:pt>
                <c:pt idx="171">
                  <c:v>0.686916258588394</c:v>
                </c:pt>
                <c:pt idx="172">
                  <c:v>0.68863461395312098</c:v>
                </c:pt>
                <c:pt idx="173">
                  <c:v>0.69033453611034201</c:v>
                </c:pt>
                <c:pt idx="174">
                  <c:v>0.69201631331811597</c:v>
                </c:pt>
                <c:pt idx="175">
                  <c:v>0.69368022804150298</c:v>
                </c:pt>
                <c:pt idx="176">
                  <c:v>0.69532655709094704</c:v>
                </c:pt>
                <c:pt idx="177">
                  <c:v>0.69695557175696798</c:v>
                </c:pt>
                <c:pt idx="178">
                  <c:v>0.69856753794128301</c:v>
                </c:pt>
                <c:pt idx="179">
                  <c:v>0.70016271628444504</c:v>
                </c:pt>
                <c:pt idx="180">
                  <c:v>0.70174136229009498</c:v>
                </c:pt>
                <c:pt idx="181">
                  <c:v>0.70330372644592298</c:v>
                </c:pt>
                <c:pt idx="182">
                  <c:v>0.704850054341429</c:v>
                </c:pt>
                <c:pt idx="183">
                  <c:v>0.70638058678256899</c:v>
                </c:pt>
                <c:pt idx="184">
                  <c:v>0.70789555990338004</c:v>
                </c:pt>
                <c:pt idx="185">
                  <c:v>0.70939520527465305</c:v>
                </c:pt>
                <c:pt idx="186">
                  <c:v>0.710879750009764</c:v>
                </c:pt>
                <c:pt idx="187">
                  <c:v>0.71234941686770603</c:v>
                </c:pt>
                <c:pt idx="188">
                  <c:v>0.71380442435342994</c:v>
                </c:pt>
                <c:pt idx="189">
                  <c:v>0.71524498681556303</c:v>
                </c:pt>
                <c:pt idx="190">
                  <c:v>0.71667131454155997</c:v>
                </c:pt>
                <c:pt idx="191">
                  <c:v>0.71808361385038799</c:v>
                </c:pt>
                <c:pt idx="192">
                  <c:v>0.71948208718279605</c:v>
                </c:pt>
                <c:pt idx="193">
                  <c:v>0.72086693318923201</c:v>
                </c:pt>
                <c:pt idx="194">
                  <c:v>0.72223834681549703</c:v>
                </c:pt>
                <c:pt idx="195">
                  <c:v>0.72359651938617398</c:v>
                </c:pt>
                <c:pt idx="196">
                  <c:v>0.724941638685907</c:v>
                </c:pt>
                <c:pt idx="197">
                  <c:v>0.72627388903859802</c:v>
                </c:pt>
                <c:pt idx="198">
                  <c:v>0.727593451384556</c:v>
                </c:pt>
                <c:pt idx="199">
                  <c:v>0.72890050335568501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982-4A57-A4C4-C0B6BF2C9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17120"/>
        <c:axId val="97917696"/>
      </c:scatterChart>
      <c:valAx>
        <c:axId val="97917120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917696"/>
        <c:crosses val="autoZero"/>
        <c:crossBetween val="midCat"/>
      </c:valAx>
      <c:valAx>
        <c:axId val="979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791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Pd Simulation   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Sheet1!$F$2:$F$201</c:f>
              <c:numCache>
                <c:formatCode>General</c:formatCode>
                <c:ptCount val="200"/>
                <c:pt idx="0">
                  <c:v>1.4895166666666701E-2</c:v>
                </c:pt>
                <c:pt idx="1">
                  <c:v>3.2573409999999997E-2</c:v>
                </c:pt>
                <c:pt idx="2">
                  <c:v>5.2974976666666701E-2</c:v>
                </c:pt>
                <c:pt idx="3">
                  <c:v>7.5946890000000003E-2</c:v>
                </c:pt>
                <c:pt idx="4">
                  <c:v>0.101257446666666</c:v>
                </c:pt>
                <c:pt idx="5">
                  <c:v>0.12860993333333301</c:v>
                </c:pt>
                <c:pt idx="6">
                  <c:v>0.157618176666666</c:v>
                </c:pt>
                <c:pt idx="7">
                  <c:v>0.18776132333333301</c:v>
                </c:pt>
                <c:pt idx="8">
                  <c:v>0.21877600999999999</c:v>
                </c:pt>
                <c:pt idx="9">
                  <c:v>0.24993474333333299</c:v>
                </c:pt>
                <c:pt idx="10">
                  <c:v>0.281108253333333</c:v>
                </c:pt>
                <c:pt idx="11">
                  <c:v>0.31178270666666602</c:v>
                </c:pt>
                <c:pt idx="12">
                  <c:v>0.34168379999999998</c:v>
                </c:pt>
                <c:pt idx="13">
                  <c:v>0.37072887333333299</c:v>
                </c:pt>
                <c:pt idx="14">
                  <c:v>0.39845824333333302</c:v>
                </c:pt>
                <c:pt idx="15">
                  <c:v>0.42479468666666598</c:v>
                </c:pt>
                <c:pt idx="16">
                  <c:v>0.44985067000000001</c:v>
                </c:pt>
                <c:pt idx="17">
                  <c:v>0.47351399666666599</c:v>
                </c:pt>
                <c:pt idx="18">
                  <c:v>0.49559102333333299</c:v>
                </c:pt>
                <c:pt idx="19">
                  <c:v>0.51634784333333295</c:v>
                </c:pt>
                <c:pt idx="20">
                  <c:v>0.53554903666666598</c:v>
                </c:pt>
                <c:pt idx="21">
                  <c:v>0.55345297000000004</c:v>
                </c:pt>
                <c:pt idx="22">
                  <c:v>0.56989090666666598</c:v>
                </c:pt>
                <c:pt idx="23">
                  <c:v>0.58501484333333298</c:v>
                </c:pt>
                <c:pt idx="24">
                  <c:v>0.59881865333333295</c:v>
                </c:pt>
                <c:pt idx="25">
                  <c:v>0.61140046000000003</c:v>
                </c:pt>
                <c:pt idx="26">
                  <c:v>0.62271326333333299</c:v>
                </c:pt>
                <c:pt idx="27">
                  <c:v>0.63291358333333303</c:v>
                </c:pt>
                <c:pt idx="28">
                  <c:v>0.64188595999999998</c:v>
                </c:pt>
                <c:pt idx="29">
                  <c:v>0.64969203666666597</c:v>
                </c:pt>
                <c:pt idx="30">
                  <c:v>0.65657275999999998</c:v>
                </c:pt>
                <c:pt idx="31">
                  <c:v>0.66240319999999997</c:v>
                </c:pt>
                <c:pt idx="32">
                  <c:v>0.667315833333333</c:v>
                </c:pt>
                <c:pt idx="33">
                  <c:v>0.67125025666666605</c:v>
                </c:pt>
                <c:pt idx="34">
                  <c:v>0.67426213333333296</c:v>
                </c:pt>
                <c:pt idx="35">
                  <c:v>0.67647807999999998</c:v>
                </c:pt>
                <c:pt idx="36">
                  <c:v>0.67801017666666596</c:v>
                </c:pt>
                <c:pt idx="37">
                  <c:v>0.67873443333333305</c:v>
                </c:pt>
                <c:pt idx="38">
                  <c:v>0.67880598333333297</c:v>
                </c:pt>
                <c:pt idx="39">
                  <c:v>0.67831790333333297</c:v>
                </c:pt>
                <c:pt idx="40">
                  <c:v>0.67722928666666604</c:v>
                </c:pt>
                <c:pt idx="41">
                  <c:v>0.67554879000000001</c:v>
                </c:pt>
                <c:pt idx="42">
                  <c:v>0.67348112999999998</c:v>
                </c:pt>
                <c:pt idx="43">
                  <c:v>0.67095796666666596</c:v>
                </c:pt>
                <c:pt idx="44">
                  <c:v>0.66795652666666605</c:v>
                </c:pt>
                <c:pt idx="45">
                  <c:v>0.66464493666666602</c:v>
                </c:pt>
                <c:pt idx="46">
                  <c:v>0.66103131999999998</c:v>
                </c:pt>
                <c:pt idx="47">
                  <c:v>0.65712004333333296</c:v>
                </c:pt>
                <c:pt idx="48">
                  <c:v>0.65294425</c:v>
                </c:pt>
                <c:pt idx="49">
                  <c:v>0.648598336666666</c:v>
                </c:pt>
                <c:pt idx="50">
                  <c:v>0.643974196666666</c:v>
                </c:pt>
                <c:pt idx="51">
                  <c:v>0.63929541666666601</c:v>
                </c:pt>
                <c:pt idx="52">
                  <c:v>0.63440504333333303</c:v>
                </c:pt>
                <c:pt idx="53">
                  <c:v>0.62940464666666596</c:v>
                </c:pt>
                <c:pt idx="54">
                  <c:v>0.62429029000000003</c:v>
                </c:pt>
                <c:pt idx="55">
                  <c:v>0.61910463999999998</c:v>
                </c:pt>
                <c:pt idx="56">
                  <c:v>0.61383074999999998</c:v>
                </c:pt>
                <c:pt idx="57">
                  <c:v>0.60856943333333302</c:v>
                </c:pt>
                <c:pt idx="58">
                  <c:v>0.60309455000000001</c:v>
                </c:pt>
                <c:pt idx="59">
                  <c:v>0.59780227333333302</c:v>
                </c:pt>
                <c:pt idx="60">
                  <c:v>0.59237085333333295</c:v>
                </c:pt>
                <c:pt idx="61">
                  <c:v>0.58693057333333298</c:v>
                </c:pt>
                <c:pt idx="62">
                  <c:v>0.58149596000000003</c:v>
                </c:pt>
                <c:pt idx="63">
                  <c:v>0.57616288666666604</c:v>
                </c:pt>
                <c:pt idx="64">
                  <c:v>0.57076325000000006</c:v>
                </c:pt>
                <c:pt idx="65">
                  <c:v>0.56539277666666599</c:v>
                </c:pt>
                <c:pt idx="66">
                  <c:v>0.56016548333333305</c:v>
                </c:pt>
                <c:pt idx="67">
                  <c:v>0.55478681333333302</c:v>
                </c:pt>
                <c:pt idx="68">
                  <c:v>0.54956699333333303</c:v>
                </c:pt>
                <c:pt idx="69">
                  <c:v>0.54439653333333304</c:v>
                </c:pt>
                <c:pt idx="70">
                  <c:v>0.53920194666666599</c:v>
                </c:pt>
                <c:pt idx="71">
                  <c:v>0.53410639666666604</c:v>
                </c:pt>
                <c:pt idx="72">
                  <c:v>0.52906576999999999</c:v>
                </c:pt>
                <c:pt idx="73">
                  <c:v>0.52410984999999999</c:v>
                </c:pt>
                <c:pt idx="74">
                  <c:v>0.51907836333333301</c:v>
                </c:pt>
                <c:pt idx="75">
                  <c:v>0.514233623333333</c:v>
                </c:pt>
                <c:pt idx="76">
                  <c:v>0.50940630333333303</c:v>
                </c:pt>
                <c:pt idx="77">
                  <c:v>0.50460700333333297</c:v>
                </c:pt>
                <c:pt idx="78">
                  <c:v>0.49992229999999999</c:v>
                </c:pt>
                <c:pt idx="79">
                  <c:v>0.49523890333333298</c:v>
                </c:pt>
                <c:pt idx="80">
                  <c:v>0.490690666666666</c:v>
                </c:pt>
                <c:pt idx="81">
                  <c:v>0.48613749000000001</c:v>
                </c:pt>
                <c:pt idx="82">
                  <c:v>0.48167209666666599</c:v>
                </c:pt>
                <c:pt idx="83">
                  <c:v>0.47720103000000003</c:v>
                </c:pt>
                <c:pt idx="84">
                  <c:v>0.47286968000000001</c:v>
                </c:pt>
                <c:pt idx="85">
                  <c:v>0.468604253333333</c:v>
                </c:pt>
                <c:pt idx="86">
                  <c:v>0.46441581666666598</c:v>
                </c:pt>
                <c:pt idx="87">
                  <c:v>0.46020810000000001</c:v>
                </c:pt>
                <c:pt idx="88">
                  <c:v>0.45608779999999999</c:v>
                </c:pt>
                <c:pt idx="89">
                  <c:v>0.45206706666666602</c:v>
                </c:pt>
                <c:pt idx="90">
                  <c:v>0.44809305999999999</c:v>
                </c:pt>
                <c:pt idx="91">
                  <c:v>0.44412775333333299</c:v>
                </c:pt>
                <c:pt idx="92">
                  <c:v>0.44026048333333301</c:v>
                </c:pt>
                <c:pt idx="93">
                  <c:v>0.43645915000000002</c:v>
                </c:pt>
                <c:pt idx="94">
                  <c:v>0.43269543333333299</c:v>
                </c:pt>
                <c:pt idx="95">
                  <c:v>0.42895139666666598</c:v>
                </c:pt>
                <c:pt idx="96">
                  <c:v>0.42536970666666601</c:v>
                </c:pt>
                <c:pt idx="97">
                  <c:v>0.421719656666666</c:v>
                </c:pt>
                <c:pt idx="98">
                  <c:v>0.41820517666666601</c:v>
                </c:pt>
                <c:pt idx="99">
                  <c:v>0.41467913000000001</c:v>
                </c:pt>
                <c:pt idx="100">
                  <c:v>0.411258763333333</c:v>
                </c:pt>
                <c:pt idx="101">
                  <c:v>0.40779141000000002</c:v>
                </c:pt>
                <c:pt idx="102">
                  <c:v>0.404476846666666</c:v>
                </c:pt>
                <c:pt idx="103">
                  <c:v>0.40121878666666599</c:v>
                </c:pt>
                <c:pt idx="104">
                  <c:v>0.39793979000000002</c:v>
                </c:pt>
                <c:pt idx="105">
                  <c:v>0.39476705666666601</c:v>
                </c:pt>
                <c:pt idx="106">
                  <c:v>0.39158257333333302</c:v>
                </c:pt>
                <c:pt idx="107">
                  <c:v>0.38851167333333297</c:v>
                </c:pt>
                <c:pt idx="108">
                  <c:v>0.38537622999999999</c:v>
                </c:pt>
                <c:pt idx="109">
                  <c:v>0.38237016000000001</c:v>
                </c:pt>
                <c:pt idx="110">
                  <c:v>0.37938528999999999</c:v>
                </c:pt>
                <c:pt idx="111">
                  <c:v>0.37648300000000001</c:v>
                </c:pt>
                <c:pt idx="112">
                  <c:v>0.37351935333333303</c:v>
                </c:pt>
                <c:pt idx="113">
                  <c:v>0.37064174</c:v>
                </c:pt>
                <c:pt idx="114">
                  <c:v>0.36786919333333301</c:v>
                </c:pt>
                <c:pt idx="115">
                  <c:v>0.36505044666666597</c:v>
                </c:pt>
                <c:pt idx="116">
                  <c:v>0.36230288333333299</c:v>
                </c:pt>
                <c:pt idx="117">
                  <c:v>0.35961188999999999</c:v>
                </c:pt>
                <c:pt idx="118">
                  <c:v>0.35699296000000003</c:v>
                </c:pt>
                <c:pt idx="119">
                  <c:v>0.35433475666666597</c:v>
                </c:pt>
                <c:pt idx="120">
                  <c:v>0.35176499999999999</c:v>
                </c:pt>
                <c:pt idx="121">
                  <c:v>0.34916841999999998</c:v>
                </c:pt>
                <c:pt idx="122">
                  <c:v>0.34666447</c:v>
                </c:pt>
                <c:pt idx="123">
                  <c:v>0.344181873333333</c:v>
                </c:pt>
                <c:pt idx="124">
                  <c:v>0.34169660000000002</c:v>
                </c:pt>
                <c:pt idx="125">
                  <c:v>0.33927791333333301</c:v>
                </c:pt>
                <c:pt idx="126">
                  <c:v>0.33687562333333299</c:v>
                </c:pt>
                <c:pt idx="127">
                  <c:v>0.33449691999999998</c:v>
                </c:pt>
                <c:pt idx="128">
                  <c:v>0.33222917000000002</c:v>
                </c:pt>
                <c:pt idx="129">
                  <c:v>0.32991648333333301</c:v>
                </c:pt>
                <c:pt idx="130">
                  <c:v>0.32763172666666601</c:v>
                </c:pt>
                <c:pt idx="131">
                  <c:v>0.32537672000000001</c:v>
                </c:pt>
                <c:pt idx="132">
                  <c:v>0.323165483333333</c:v>
                </c:pt>
                <c:pt idx="133">
                  <c:v>0.32104428666666601</c:v>
                </c:pt>
                <c:pt idx="134">
                  <c:v>0.318832106666666</c:v>
                </c:pt>
                <c:pt idx="135">
                  <c:v>0.31670346333333299</c:v>
                </c:pt>
                <c:pt idx="136">
                  <c:v>0.31465921666666602</c:v>
                </c:pt>
                <c:pt idx="137">
                  <c:v>0.31255328666666599</c:v>
                </c:pt>
                <c:pt idx="138">
                  <c:v>0.31050981</c:v>
                </c:pt>
                <c:pt idx="139">
                  <c:v>0.30851128999999999</c:v>
                </c:pt>
                <c:pt idx="140">
                  <c:v>0.30647134999999998</c:v>
                </c:pt>
                <c:pt idx="141">
                  <c:v>0.30449275666666598</c:v>
                </c:pt>
                <c:pt idx="142">
                  <c:v>0.30254848666666601</c:v>
                </c:pt>
                <c:pt idx="143">
                  <c:v>0.30065539000000002</c:v>
                </c:pt>
                <c:pt idx="144">
                  <c:v>0.29872924000000001</c:v>
                </c:pt>
                <c:pt idx="145">
                  <c:v>0.29686966999999997</c:v>
                </c:pt>
                <c:pt idx="146">
                  <c:v>0.295019273333333</c:v>
                </c:pt>
                <c:pt idx="147">
                  <c:v>0.29315762333333301</c:v>
                </c:pt>
                <c:pt idx="148">
                  <c:v>0.291315713333333</c:v>
                </c:pt>
                <c:pt idx="149">
                  <c:v>0.28958271333333302</c:v>
                </c:pt>
                <c:pt idx="150">
                  <c:v>0.28781339</c:v>
                </c:pt>
                <c:pt idx="151">
                  <c:v>0.28604157666666602</c:v>
                </c:pt>
                <c:pt idx="152">
                  <c:v>0.284321196666666</c:v>
                </c:pt>
                <c:pt idx="153">
                  <c:v>0.28263280666666601</c:v>
                </c:pt>
                <c:pt idx="154">
                  <c:v>0.28088193</c:v>
                </c:pt>
                <c:pt idx="155">
                  <c:v>0.27925653</c:v>
                </c:pt>
                <c:pt idx="156">
                  <c:v>0.27758284666666599</c:v>
                </c:pt>
                <c:pt idx="157">
                  <c:v>0.27596752333333302</c:v>
                </c:pt>
                <c:pt idx="158">
                  <c:v>0.274400906666666</c:v>
                </c:pt>
                <c:pt idx="159">
                  <c:v>0.27272350000000001</c:v>
                </c:pt>
                <c:pt idx="160">
                  <c:v>0.27115741666666598</c:v>
                </c:pt>
                <c:pt idx="161">
                  <c:v>0.26963695333333298</c:v>
                </c:pt>
                <c:pt idx="162">
                  <c:v>0.268046443333333</c:v>
                </c:pt>
                <c:pt idx="163">
                  <c:v>0.26654762333333298</c:v>
                </c:pt>
                <c:pt idx="164">
                  <c:v>0.26504888333333299</c:v>
                </c:pt>
                <c:pt idx="165">
                  <c:v>0.26355720333333299</c:v>
                </c:pt>
                <c:pt idx="166">
                  <c:v>0.26208313</c:v>
                </c:pt>
                <c:pt idx="167">
                  <c:v>0.26061783999999999</c:v>
                </c:pt>
                <c:pt idx="168">
                  <c:v>0.259181946666666</c:v>
                </c:pt>
                <c:pt idx="169">
                  <c:v>0.25776223666666598</c:v>
                </c:pt>
                <c:pt idx="170">
                  <c:v>0.25633964999999997</c:v>
                </c:pt>
                <c:pt idx="171">
                  <c:v>0.25494417333333302</c:v>
                </c:pt>
                <c:pt idx="172">
                  <c:v>0.253562236666666</c:v>
                </c:pt>
                <c:pt idx="173">
                  <c:v>0.25224075333333301</c:v>
                </c:pt>
                <c:pt idx="174">
                  <c:v>0.25083128666666599</c:v>
                </c:pt>
                <c:pt idx="175">
                  <c:v>0.24947633666666599</c:v>
                </c:pt>
                <c:pt idx="176">
                  <c:v>0.248194043333333</c:v>
                </c:pt>
                <c:pt idx="177">
                  <c:v>0.24689346000000001</c:v>
                </c:pt>
                <c:pt idx="178">
                  <c:v>0.245581626666666</c:v>
                </c:pt>
                <c:pt idx="179">
                  <c:v>0.24428492333333299</c:v>
                </c:pt>
                <c:pt idx="180">
                  <c:v>0.24300723333333299</c:v>
                </c:pt>
                <c:pt idx="181">
                  <c:v>0.24172505666666599</c:v>
                </c:pt>
                <c:pt idx="182">
                  <c:v>0.24048249333333299</c:v>
                </c:pt>
                <c:pt idx="183">
                  <c:v>0.23926813333333299</c:v>
                </c:pt>
                <c:pt idx="184">
                  <c:v>0.23804375</c:v>
                </c:pt>
                <c:pt idx="185">
                  <c:v>0.23684519000000001</c:v>
                </c:pt>
                <c:pt idx="186">
                  <c:v>0.23563089666666601</c:v>
                </c:pt>
                <c:pt idx="187">
                  <c:v>0.234441913333333</c:v>
                </c:pt>
                <c:pt idx="188">
                  <c:v>0.23329236</c:v>
                </c:pt>
                <c:pt idx="189">
                  <c:v>0.23212846666666601</c:v>
                </c:pt>
                <c:pt idx="190">
                  <c:v>0.23096454666666599</c:v>
                </c:pt>
                <c:pt idx="191">
                  <c:v>0.22982168</c:v>
                </c:pt>
                <c:pt idx="192">
                  <c:v>0.22868855333333299</c:v>
                </c:pt>
                <c:pt idx="193">
                  <c:v>0.22756702000000001</c:v>
                </c:pt>
                <c:pt idx="194">
                  <c:v>0.22652198666666601</c:v>
                </c:pt>
                <c:pt idx="195">
                  <c:v>0.225364063333333</c:v>
                </c:pt>
                <c:pt idx="196">
                  <c:v>0.22428090000000001</c:v>
                </c:pt>
                <c:pt idx="197">
                  <c:v>0.22323623000000001</c:v>
                </c:pt>
                <c:pt idx="198">
                  <c:v>0.22210133666666601</c:v>
                </c:pt>
                <c:pt idx="199">
                  <c:v>0.22111901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5D-455C-9C71-2BE8F94128ED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Pd Analytic                           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Sheet1!$G$2:$G$201</c:f>
              <c:numCache>
                <c:formatCode>General</c:formatCode>
                <c:ptCount val="200"/>
                <c:pt idx="0">
                  <c:v>1.4901532006678301E-2</c:v>
                </c:pt>
                <c:pt idx="1">
                  <c:v>3.25664449526974E-2</c:v>
                </c:pt>
                <c:pt idx="2">
                  <c:v>5.2960759039881802E-2</c:v>
                </c:pt>
                <c:pt idx="3">
                  <c:v>7.5946556922045105E-2</c:v>
                </c:pt>
                <c:pt idx="4">
                  <c:v>0.101285029379703</c:v>
                </c:pt>
                <c:pt idx="5">
                  <c:v>0.12864900556306599</c:v>
                </c:pt>
                <c:pt idx="6">
                  <c:v>0.15764355387356499</c:v>
                </c:pt>
                <c:pt idx="7">
                  <c:v>0.18783188752037999</c:v>
                </c:pt>
                <c:pt idx="8">
                  <c:v>0.218763068007055</c:v>
                </c:pt>
                <c:pt idx="9">
                  <c:v>0.249998023298238</c:v>
                </c:pt>
                <c:pt idx="10">
                  <c:v>0.28113109809565101</c:v>
                </c:pt>
                <c:pt idx="11">
                  <c:v>0.31180546410517201</c:v>
                </c:pt>
                <c:pt idx="12">
                  <c:v>0.341721910380969</c:v>
                </c:pt>
                <c:pt idx="13">
                  <c:v>0.370641535179488</c:v>
                </c:pt>
                <c:pt idx="14">
                  <c:v>0.39838351977706499</c:v>
                </c:pt>
                <c:pt idx="15">
                  <c:v>0.42481945613979799</c:v>
                </c:pt>
                <c:pt idx="16">
                  <c:v>0.44986568858679599</c:v>
                </c:pt>
                <c:pt idx="17">
                  <c:v>0.47347491922386398</c:v>
                </c:pt>
                <c:pt idx="18">
                  <c:v>0.49562802196223399</c:v>
                </c:pt>
                <c:pt idx="19">
                  <c:v>0.51632669082384097</c:v>
                </c:pt>
                <c:pt idx="20">
                  <c:v>0.53558726515827004</c:v>
                </c:pt>
                <c:pt idx="21">
                  <c:v>0.55343585092659198</c:v>
                </c:pt>
                <c:pt idx="22">
                  <c:v>0.56990469814397904</c:v>
                </c:pt>
                <c:pt idx="23">
                  <c:v>0.58502969386150205</c:v>
                </c:pt>
                <c:pt idx="24">
                  <c:v>0.59884877684812599</c:v>
                </c:pt>
                <c:pt idx="25">
                  <c:v>0.61140106255575599</c:v>
                </c:pt>
                <c:pt idx="26">
                  <c:v>0.62272647415792504</c:v>
                </c:pt>
                <c:pt idx="27">
                  <c:v>0.63286569836984896</c:v>
                </c:pt>
                <c:pt idx="28">
                  <c:v>0.64186031621635098</c:v>
                </c:pt>
                <c:pt idx="29">
                  <c:v>0.64975299349959603</c:v>
                </c:pt>
                <c:pt idx="30">
                  <c:v>0.65658764953149995</c:v>
                </c:pt>
                <c:pt idx="31">
                  <c:v>0.66240955311687499</c:v>
                </c:pt>
                <c:pt idx="32">
                  <c:v>0.66726532024999397</c:v>
                </c:pt>
                <c:pt idx="33">
                  <c:v>0.67120280783291997</c:v>
                </c:pt>
                <c:pt idx="34">
                  <c:v>0.67427091192681998</c:v>
                </c:pt>
                <c:pt idx="35">
                  <c:v>0.67651928808113704</c:v>
                </c:pt>
                <c:pt idx="36">
                  <c:v>0.67799801593230302</c:v>
                </c:pt>
                <c:pt idx="37">
                  <c:v>0.67875723145649802</c:v>
                </c:pt>
                <c:pt idx="38">
                  <c:v>0.67884674895451003</c:v>
                </c:pt>
                <c:pt idx="39">
                  <c:v>0.67831569192344898</c:v>
                </c:pt>
                <c:pt idx="40">
                  <c:v>0.67721214817979802</c:v>
                </c:pt>
                <c:pt idx="41">
                  <c:v>0.67558286053056404</c:v>
                </c:pt>
                <c:pt idx="42">
                  <c:v>0.67347296036987103</c:v>
                </c:pt>
                <c:pt idx="43">
                  <c:v>0.67092574808319905</c:v>
                </c:pt>
                <c:pt idx="44">
                  <c:v>0.667982521221409</c:v>
                </c:pt>
                <c:pt idx="45">
                  <c:v>0.66468244911567198</c:v>
                </c:pt>
                <c:pt idx="46">
                  <c:v>0.66106249092749902</c:v>
                </c:pt>
                <c:pt idx="47">
                  <c:v>0.65715735300641398</c:v>
                </c:pt>
                <c:pt idx="48">
                  <c:v>0.65299948077862902</c:v>
                </c:pt>
                <c:pt idx="49">
                  <c:v>0.64861908012192704</c:v>
                </c:pt>
                <c:pt idx="50">
                  <c:v>0.64404416320492597</c:v>
                </c:pt>
                <c:pt idx="51">
                  <c:v>0.63930061400160398</c:v>
                </c:pt>
                <c:pt idx="52">
                  <c:v>0.63441226906431403</c:v>
                </c:pt>
                <c:pt idx="53">
                  <c:v>0.62940100959363598</c:v>
                </c:pt>
                <c:pt idx="54">
                  <c:v>0.62428686133671896</c:v>
                </c:pt>
                <c:pt idx="55">
                  <c:v>0.61908809934424502</c:v>
                </c:pt>
                <c:pt idx="56">
                  <c:v>0.61382135509651803</c:v>
                </c:pt>
                <c:pt idx="57">
                  <c:v>0.60850172395605995</c:v>
                </c:pt>
                <c:pt idx="58">
                  <c:v>0.6031428713086</c:v>
                </c:pt>
                <c:pt idx="59">
                  <c:v>0.59775713611205405</c:v>
                </c:pt>
                <c:pt idx="60">
                  <c:v>0.59235563088336696</c:v>
                </c:pt>
                <c:pt idx="61">
                  <c:v>0.58694833741730401</c:v>
                </c:pt>
                <c:pt idx="62">
                  <c:v>0.58154419775265398</c:v>
                </c:pt>
                <c:pt idx="63">
                  <c:v>0.57615120008370302</c:v>
                </c:pt>
                <c:pt idx="64">
                  <c:v>0.57077645946265798</c:v>
                </c:pt>
                <c:pt idx="65">
                  <c:v>0.56542629325635596</c:v>
                </c:pt>
                <c:pt idx="66">
                  <c:v>0.56010629141242696</c:v>
                </c:pt>
                <c:pt idx="67">
                  <c:v>0.55482138165999395</c:v>
                </c:pt>
                <c:pt idx="68">
                  <c:v>0.54957588982168504</c:v>
                </c:pt>
                <c:pt idx="69">
                  <c:v>0.54437359545041197</c:v>
                </c:pt>
                <c:pt idx="70">
                  <c:v>0.53921778302881795</c:v>
                </c:pt>
                <c:pt idx="71">
                  <c:v>0.53411128898395499</c:v>
                </c:pt>
                <c:pt idx="72">
                  <c:v>0.52905654477666397</c:v>
                </c:pt>
                <c:pt idx="73">
                  <c:v>0.52405561632603104</c:v>
                </c:pt>
                <c:pt idx="74">
                  <c:v>0.51911024002561701</c:v>
                </c:pt>
                <c:pt idx="75">
                  <c:v>0.51422185560102396</c:v>
                </c:pt>
                <c:pt idx="76">
                  <c:v>0.50939163604885196</c:v>
                </c:pt>
                <c:pt idx="77">
                  <c:v>0.50462051488580995</c:v>
                </c:pt>
                <c:pt idx="78">
                  <c:v>0.49990921092447899</c:v>
                </c:pt>
                <c:pt idx="79">
                  <c:v>0.495258250779261</c:v>
                </c:pt>
                <c:pt idx="80">
                  <c:v>0.49066798929298999</c:v>
                </c:pt>
                <c:pt idx="81">
                  <c:v>0.48613862806153502</c:v>
                </c:pt>
                <c:pt idx="82">
                  <c:v>0.48167023222101901</c:v>
                </c:pt>
                <c:pt idx="83">
                  <c:v>0.47726274564985199</c:v>
                </c:pt>
                <c:pt idx="84">
                  <c:v>0.472916004725978</c:v>
                </c:pt>
                <c:pt idx="85">
                  <c:v>0.46862975076853602</c:v>
                </c:pt>
                <c:pt idx="86">
                  <c:v>0.46440364128251899</c:v>
                </c:pt>
                <c:pt idx="87">
                  <c:v>0.46023726011514199</c:v>
                </c:pt>
                <c:pt idx="88">
                  <c:v>0.45613012662339197</c:v>
                </c:pt>
                <c:pt idx="89">
                  <c:v>0.452081703943642</c:v>
                </c:pt>
                <c:pt idx="90">
                  <c:v>0.44809140644627299</c:v>
                </c:pt>
                <c:pt idx="91">
                  <c:v>0.44415860645095201</c:v>
                </c:pt>
                <c:pt idx="92">
                  <c:v>0.440282640271423</c:v>
                </c:pt>
                <c:pt idx="93">
                  <c:v>0.43646281365254003</c:v>
                </c:pt>
                <c:pt idx="94">
                  <c:v>0.43269840665653198</c:v>
                </c:pt>
                <c:pt idx="95">
                  <c:v>0.428988678050364</c:v>
                </c:pt>
                <c:pt idx="96">
                  <c:v>0.42533286924125702</c:v>
                </c:pt>
                <c:pt idx="97">
                  <c:v>0.42173020780315601</c:v>
                </c:pt>
                <c:pt idx="98">
                  <c:v>0.41817991063293503</c:v>
                </c:pt>
                <c:pt idx="99">
                  <c:v>0.41468118677159599</c:v>
                </c:pt>
                <c:pt idx="100">
                  <c:v>0.41123323992238398</c:v>
                </c:pt>
                <c:pt idx="101">
                  <c:v>0.407835270694832</c:v>
                </c:pt>
                <c:pt idx="102">
                  <c:v>0.40448647860099801</c:v>
                </c:pt>
                <c:pt idx="103">
                  <c:v>0.40118606382773297</c:v>
                </c:pt>
                <c:pt idx="104">
                  <c:v>0.397933228806571</c:v>
                </c:pt>
                <c:pt idx="105">
                  <c:v>0.39472717960083498</c:v>
                </c:pt>
                <c:pt idx="106">
                  <c:v>0.39156712712768199</c:v>
                </c:pt>
                <c:pt idx="107">
                  <c:v>0.38845228823119099</c:v>
                </c:pt>
                <c:pt idx="108">
                  <c:v>0.385381886621047</c:v>
                </c:pt>
                <c:pt idx="109">
                  <c:v>0.38235515369002898</c:v>
                </c:pt>
                <c:pt idx="110">
                  <c:v>0.37937132922226802</c:v>
                </c:pt>
                <c:pt idx="111">
                  <c:v>0.37642966200311601</c:v>
                </c:pt>
                <c:pt idx="112">
                  <c:v>0.37352941034042503</c:v>
                </c:pt>
                <c:pt idx="113">
                  <c:v>0.37066984250615098</c:v>
                </c:pt>
                <c:pt idx="114">
                  <c:v>0.36785023710633402</c:v>
                </c:pt>
                <c:pt idx="115">
                  <c:v>0.36506988338673801</c:v>
                </c:pt>
                <c:pt idx="116">
                  <c:v>0.362328081480775</c:v>
                </c:pt>
                <c:pt idx="117">
                  <c:v>0.35962414260568798</c:v>
                </c:pt>
                <c:pt idx="118">
                  <c:v>0.35695738921241499</c:v>
                </c:pt>
                <c:pt idx="119">
                  <c:v>0.35432715509403601</c:v>
                </c:pt>
                <c:pt idx="120">
                  <c:v>0.35173278545725001</c:v>
                </c:pt>
                <c:pt idx="121">
                  <c:v>0.34917363696089398</c:v>
                </c:pt>
                <c:pt idx="122">
                  <c:v>0.34664907772514097</c:v>
                </c:pt>
                <c:pt idx="123">
                  <c:v>0.34415848731467402</c:v>
                </c:pt>
                <c:pt idx="124">
                  <c:v>0.34170125669880302</c:v>
                </c:pt>
                <c:pt idx="125">
                  <c:v>0.33927678819121798</c:v>
                </c:pt>
                <c:pt idx="126">
                  <c:v>0.33688449537181497</c:v>
                </c:pt>
                <c:pt idx="127">
                  <c:v>0.33452380299278001</c:v>
                </c:pt>
                <c:pt idx="128">
                  <c:v>0.33219414687093002</c:v>
                </c:pt>
                <c:pt idx="129">
                  <c:v>0.32989497376808702</c:v>
                </c:pt>
                <c:pt idx="130">
                  <c:v>0.32762574126111199</c:v>
                </c:pt>
                <c:pt idx="131">
                  <c:v>0.32538591760305802</c:v>
                </c:pt>
                <c:pt idx="132">
                  <c:v>0.32317498157673502</c:v>
                </c:pt>
                <c:pt idx="133">
                  <c:v>0.320992422341904</c:v>
                </c:pt>
                <c:pt idx="134">
                  <c:v>0.318837739277123</c:v>
                </c:pt>
                <c:pt idx="135">
                  <c:v>0.31671044181723801</c:v>
                </c:pt>
                <c:pt idx="136">
                  <c:v>0.31461004928734998</c:v>
                </c:pt>
                <c:pt idx="137">
                  <c:v>0.31253609073405098</c:v>
                </c:pt>
                <c:pt idx="138">
                  <c:v>0.31048810475459399</c:v>
                </c:pt>
                <c:pt idx="139">
                  <c:v>0.308465639324638</c:v>
                </c:pt>
                <c:pt idx="140">
                  <c:v>0.306468251625102</c:v>
                </c:pt>
                <c:pt idx="141">
                  <c:v>0.304495507868631</c:v>
                </c:pt>
                <c:pt idx="142">
                  <c:v>0.30254698312609901</c:v>
                </c:pt>
                <c:pt idx="143">
                  <c:v>0.30062226115355201</c:v>
                </c:pt>
                <c:pt idx="144">
                  <c:v>0.29872093421992002</c:v>
                </c:pt>
                <c:pt idx="145">
                  <c:v>0.29684260293581</c:v>
                </c:pt>
                <c:pt idx="146">
                  <c:v>0.29498687608364299</c:v>
                </c:pt>
                <c:pt idx="147">
                  <c:v>0.29315337044937401</c:v>
                </c:pt>
                <c:pt idx="148">
                  <c:v>0.29134171065599501</c:v>
                </c:pt>
                <c:pt idx="149">
                  <c:v>0.289551528998993</c:v>
                </c:pt>
                <c:pt idx="150">
                  <c:v>0.28778246528392598</c:v>
                </c:pt>
                <c:pt idx="151">
                  <c:v>0.28603416666624498</c:v>
                </c:pt>
                <c:pt idx="152">
                  <c:v>0.28430628749346898</c:v>
                </c:pt>
                <c:pt idx="153">
                  <c:v>0.28259848914980601</c:v>
                </c:pt>
                <c:pt idx="154">
                  <c:v>0.280910439903304</c:v>
                </c:pt>
                <c:pt idx="155">
                  <c:v>0.27924181475558701</c:v>
                </c:pt>
                <c:pt idx="156">
                  <c:v>0.27759229529423102</c:v>
                </c:pt>
                <c:pt idx="157">
                  <c:v>0.27596156954781498</c:v>
                </c:pt>
                <c:pt idx="158">
                  <c:v>0.274349331843672</c:v>
                </c:pt>
                <c:pt idx="159">
                  <c:v>0.27275528266836901</c:v>
                </c:pt>
                <c:pt idx="160">
                  <c:v>0.27117912853090997</c:v>
                </c:pt>
                <c:pt idx="161">
                  <c:v>0.26962058182867799</c:v>
                </c:pt>
                <c:pt idx="162">
                  <c:v>0.268079360716102</c:v>
                </c:pt>
                <c:pt idx="163">
                  <c:v>0.26655518897605002</c:v>
                </c:pt>
                <c:pt idx="164">
                  <c:v>0.26504779589391703</c:v>
                </c:pt>
                <c:pt idx="165">
                  <c:v>0.26355691613440302</c:v>
                </c:pt>
                <c:pt idx="166">
                  <c:v>0.26208228962095198</c:v>
                </c:pt>
                <c:pt idx="167">
                  <c:v>0.26062366141781701</c:v>
                </c:pt>
                <c:pt idx="168">
                  <c:v>0.25918078161473002</c:v>
                </c:pt>
                <c:pt idx="169">
                  <c:v>0.25775340521414802</c:v>
                </c:pt>
                <c:pt idx="170">
                  <c:v>0.25634129202101902</c:v>
                </c:pt>
                <c:pt idx="171">
                  <c:v>0.25494420653505401</c:v>
                </c:pt>
                <c:pt idx="172">
                  <c:v>0.25356191784545201</c:v>
                </c:pt>
                <c:pt idx="173">
                  <c:v>0.25219419952804101</c:v>
                </c:pt>
                <c:pt idx="174">
                  <c:v>0.25084082954479597</c:v>
                </c:pt>
                <c:pt idx="175">
                  <c:v>0.24950159014568399</c:v>
                </c:pt>
                <c:pt idx="176">
                  <c:v>0.24817626777280999</c:v>
                </c:pt>
                <c:pt idx="177">
                  <c:v>0.246864652966791</c:v>
                </c:pt>
                <c:pt idx="178">
                  <c:v>0.24556654027534799</c:v>
                </c:pt>
                <c:pt idx="179">
                  <c:v>0.244281728164046</c:v>
                </c:pt>
                <c:pt idx="180">
                  <c:v>0.243010018929148</c:v>
                </c:pt>
                <c:pt idx="181">
                  <c:v>0.24175121861254301</c:v>
                </c:pt>
                <c:pt idx="182">
                  <c:v>0.240505136918687</c:v>
                </c:pt>
                <c:pt idx="183">
                  <c:v>0.23927158713354099</c:v>
                </c:pt>
                <c:pt idx="184">
                  <c:v>0.238050386045431</c:v>
                </c:pt>
                <c:pt idx="185">
                  <c:v>0.236841353867808</c:v>
                </c:pt>
                <c:pt idx="186">
                  <c:v>0.23564431416386</c:v>
                </c:pt>
                <c:pt idx="187">
                  <c:v>0.234459093772931</c:v>
                </c:pt>
                <c:pt idx="188">
                  <c:v>0.23328552273870401</c:v>
                </c:pt>
                <c:pt idx="189">
                  <c:v>0.232123434239115</c:v>
                </c:pt>
                <c:pt idx="190">
                  <c:v>0.23097266451794701</c:v>
                </c:pt>
                <c:pt idx="191">
                  <c:v>0.22983305281807101</c:v>
                </c:pt>
                <c:pt idx="192">
                  <c:v>0.228704441316292</c:v>
                </c:pt>
                <c:pt idx="193">
                  <c:v>0.22758667505976299</c:v>
                </c:pt>
                <c:pt idx="194">
                  <c:v>0.22647960190392499</c:v>
                </c:pt>
                <c:pt idx="195">
                  <c:v>0.225383072451943</c:v>
                </c:pt>
                <c:pt idx="196">
                  <c:v>0.224296939995591</c:v>
                </c:pt>
                <c:pt idx="197">
                  <c:v>0.22322106045756701</c:v>
                </c:pt>
                <c:pt idx="198">
                  <c:v>0.222155292335177</c:v>
                </c:pt>
                <c:pt idx="199">
                  <c:v>0.221099496645385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5D-455C-9C71-2BE8F9412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84064"/>
        <c:axId val="112984640"/>
      </c:scatterChart>
      <c:valAx>
        <c:axId val="112984064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2984640"/>
        <c:crosses val="autoZero"/>
        <c:crossBetween val="midCat"/>
      </c:valAx>
      <c:valAx>
        <c:axId val="1129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298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204</xdr:row>
      <xdr:rowOff>4762</xdr:rowOff>
    </xdr:from>
    <xdr:to>
      <xdr:col>5</xdr:col>
      <xdr:colOff>657225</xdr:colOff>
      <xdr:row>218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714375</xdr:colOff>
      <xdr:row>204</xdr:row>
      <xdr:rowOff>0</xdr:rowOff>
    </xdr:from>
    <xdr:to>
      <xdr:col>10</xdr:col>
      <xdr:colOff>407670</xdr:colOff>
      <xdr:row>218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Table6" displayName="Table6" ref="B1:E1048576" totalsRowShown="0" headerRowDxfId="14" dataDxfId="13">
  <autoFilter ref="B1:E1048576"/>
  <tableColumns count="4">
    <tableColumn id="1" name="Pb Simulation       " dataDxfId="12"/>
    <tableColumn id="2" name="Pb Analytic                             " dataDxfId="11"/>
    <tableColumn id="3" name="Absolute Error" dataDxfId="10"/>
    <tableColumn id="4" name="Relative Error" dataDxfId="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F1:I1048576" totalsRowShown="0" headerRowDxfId="8" dataDxfId="7">
  <autoFilter ref="F1:I1048576"/>
  <tableColumns count="4">
    <tableColumn id="1" name="Pd Simulation       " dataDxfId="6"/>
    <tableColumn id="2" name="Pd Analytic                             " dataDxfId="5"/>
    <tableColumn id="3" name="Absolute Error" dataDxfId="4"/>
    <tableColumn id="4" name="Relative Error" dataDxfId="3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11" name="Table11" displayName="Table11" ref="A1:A203" totalsRowShown="0" headerRowDxfId="2" dataDxfId="1">
  <autoFilter ref="A1:A203"/>
  <tableColumns count="1">
    <tableColumn id="1" name="lambda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"/>
  <sheetViews>
    <sheetView tabSelected="1" workbookViewId="0">
      <pane xSplit="1" ySplit="1" topLeftCell="B176" activePane="bottomRight" state="frozen"/>
      <selection pane="topRight" activeCell="B1" sqref="B1"/>
      <selection pane="bottomLeft" activeCell="A2" sqref="A2"/>
      <selection pane="bottomRight" activeCell="L190" sqref="L190"/>
    </sheetView>
  </sheetViews>
  <sheetFormatPr defaultColWidth="9.140625" defaultRowHeight="15" x14ac:dyDescent="0.25"/>
  <cols>
    <col min="1" max="1" width="9.7109375" style="1" customWidth="1"/>
    <col min="4" max="4" width="21.85546875" style="1" customWidth="1"/>
    <col min="5" max="5" width="21.140625" style="1" customWidth="1"/>
    <col min="8" max="8" width="18.85546875" style="1" customWidth="1"/>
    <col min="9" max="9" width="18" style="1" customWidth="1"/>
    <col min="10" max="10" width="15.140625" style="1" customWidth="1"/>
    <col min="11" max="11" width="23.85546875" style="1" customWidth="1"/>
    <col min="12" max="12" width="16.85546875" style="1" customWidth="1"/>
    <col min="13" max="13" width="16.140625" style="1" customWidth="1"/>
    <col min="14" max="16384" width="9.140625" style="1"/>
  </cols>
  <sheetData>
    <row r="1" spans="1:9" x14ac:dyDescent="0.25">
      <c r="A1" s="1" t="s">
        <v>0</v>
      </c>
      <c r="B1" t="s">
        <v>7</v>
      </c>
      <c r="C1" t="s">
        <v>5</v>
      </c>
      <c r="D1" s="1" t="s">
        <v>1</v>
      </c>
      <c r="E1" s="1" t="s">
        <v>2</v>
      </c>
      <c r="F1" t="s">
        <v>8</v>
      </c>
      <c r="G1" t="s">
        <v>6</v>
      </c>
      <c r="H1" s="1" t="s">
        <v>1</v>
      </c>
      <c r="I1" s="1" t="s">
        <v>2</v>
      </c>
    </row>
    <row r="2" spans="1:9" x14ac:dyDescent="0.25">
      <c r="A2" s="1">
        <v>0.1</v>
      </c>
      <c r="B2">
        <v>0</v>
      </c>
      <c r="C2">
        <v>7.4897824588672394E-18</v>
      </c>
      <c r="D2" s="1">
        <f>ABS(Table6[[#This Row],[Pb Analytic                             ]]-Table6[[#This Row],[Pb Simulation       ]])</f>
        <v>7.4897824588672394E-18</v>
      </c>
      <c r="E2" s="1">
        <f>Table6[[#This Row],[Absolute Error]]*100/Table6[[#This Row],[Pb Analytic                             ]]</f>
        <v>100</v>
      </c>
      <c r="F2">
        <v>1.4895166666666701E-2</v>
      </c>
      <c r="G2">
        <v>1.4901532006678301E-2</v>
      </c>
      <c r="H2" s="1">
        <f>ABS(Table7[[#This Row],[Pd Analytic                             ]]-Table7[[#This Row],[Pd Simulation       ]])</f>
        <v>6.3653400115999681E-6</v>
      </c>
      <c r="I2" s="1">
        <f>Table7[[#This Row],[Absolute Error]]*100/Table7[[#This Row],[Pd Analytic                             ]]</f>
        <v>4.2716010734649729E-2</v>
      </c>
    </row>
    <row r="3" spans="1:9" x14ac:dyDescent="0.25">
      <c r="A3" s="1">
        <v>0.2</v>
      </c>
      <c r="B3">
        <v>0</v>
      </c>
      <c r="C3">
        <v>2.7446040007410801E-14</v>
      </c>
      <c r="D3" s="1">
        <f>ABS(Table6[[#This Row],[Pb Analytic                             ]]-Table6[[#This Row],[Pb Simulation       ]])</f>
        <v>2.7446040007410801E-14</v>
      </c>
      <c r="E3" s="1">
        <f>Table6[[#This Row],[Absolute Error]]*100/Table6[[#This Row],[Pb Analytic                             ]]</f>
        <v>100</v>
      </c>
      <c r="F3">
        <v>3.2573409999999997E-2</v>
      </c>
      <c r="G3">
        <v>3.25664449526974E-2</v>
      </c>
      <c r="H3" s="1">
        <f>ABS(Table7[[#This Row],[Pd Analytic                             ]]-Table7[[#This Row],[Pd Simulation       ]])</f>
        <v>6.965047302597005E-6</v>
      </c>
      <c r="I3" s="1">
        <f>Table7[[#This Row],[Absolute Error]]*100/Table7[[#This Row],[Pd Analytic                             ]]</f>
        <v>2.1387189521956423E-2</v>
      </c>
    </row>
    <row r="4" spans="1:9" x14ac:dyDescent="0.25">
      <c r="A4" s="1">
        <v>0.3</v>
      </c>
      <c r="B4">
        <v>0</v>
      </c>
      <c r="C4">
        <v>3.1608835320832398E-12</v>
      </c>
      <c r="D4" s="1">
        <f>ABS(Table6[[#This Row],[Pb Analytic                             ]]-Table6[[#This Row],[Pb Simulation       ]])</f>
        <v>3.1608835320832398E-12</v>
      </c>
      <c r="E4" s="1">
        <f>Table6[[#This Row],[Absolute Error]]*100/Table6[[#This Row],[Pb Analytic                             ]]</f>
        <v>100</v>
      </c>
      <c r="F4">
        <v>5.2974976666666701E-2</v>
      </c>
      <c r="G4">
        <v>5.2960759039881802E-2</v>
      </c>
      <c r="H4" s="1">
        <f>ABS(Table7[[#This Row],[Pd Analytic                             ]]-Table7[[#This Row],[Pd Simulation       ]])</f>
        <v>1.4217626784898685E-5</v>
      </c>
      <c r="I4" s="1">
        <f>Table7[[#This Row],[Absolute Error]]*100/Table7[[#This Row],[Pd Analytic                             ]]</f>
        <v>2.6845587266210027E-2</v>
      </c>
    </row>
    <row r="5" spans="1:9" x14ac:dyDescent="0.25">
      <c r="A5" s="1">
        <v>0.4</v>
      </c>
      <c r="B5">
        <v>0</v>
      </c>
      <c r="C5">
        <v>8.7867766935867097E-11</v>
      </c>
      <c r="D5" s="1">
        <f>ABS(Table6[[#This Row],[Pb Analytic                             ]]-Table6[[#This Row],[Pb Simulation       ]])</f>
        <v>8.7867766935867097E-11</v>
      </c>
      <c r="E5" s="1">
        <f>Table6[[#This Row],[Absolute Error]]*100/Table6[[#This Row],[Pb Analytic                             ]]</f>
        <v>100</v>
      </c>
      <c r="F5">
        <v>7.5946890000000003E-2</v>
      </c>
      <c r="G5">
        <v>7.5946556922045105E-2</v>
      </c>
      <c r="H5" s="1">
        <f>ABS(Table7[[#This Row],[Pd Analytic                             ]]-Table7[[#This Row],[Pd Simulation       ]])</f>
        <v>3.3307795489767589E-7</v>
      </c>
      <c r="I5" s="1">
        <f>Table7[[#This Row],[Absolute Error]]*100/Table7[[#This Row],[Pd Analytic                             ]]</f>
        <v>4.3856886789425068E-4</v>
      </c>
    </row>
    <row r="6" spans="1:9" x14ac:dyDescent="0.25">
      <c r="A6" s="1">
        <v>0.5</v>
      </c>
      <c r="B6">
        <v>0</v>
      </c>
      <c r="C6">
        <v>1.1169095614181101E-9</v>
      </c>
      <c r="D6" s="1">
        <f>ABS(Table6[[#This Row],[Pb Analytic                             ]]-Table6[[#This Row],[Pb Simulation       ]])</f>
        <v>1.1169095614181101E-9</v>
      </c>
      <c r="E6" s="1">
        <f>Table6[[#This Row],[Absolute Error]]*100/Table6[[#This Row],[Pb Analytic                             ]]</f>
        <v>100</v>
      </c>
      <c r="F6">
        <v>0.101257446666666</v>
      </c>
      <c r="G6">
        <v>0.101285029379703</v>
      </c>
      <c r="H6" s="1">
        <f>ABS(Table7[[#This Row],[Pd Analytic                             ]]-Table7[[#This Row],[Pd Simulation       ]])</f>
        <v>2.758271303700266E-5</v>
      </c>
      <c r="I6" s="1">
        <f>Table7[[#This Row],[Absolute Error]]*100/Table7[[#This Row],[Pd Analytic                             ]]</f>
        <v>2.7232764018460257E-2</v>
      </c>
    </row>
    <row r="7" spans="1:9" x14ac:dyDescent="0.25">
      <c r="A7" s="1">
        <v>0.6</v>
      </c>
      <c r="B7">
        <v>1.6666666700000001E-8</v>
      </c>
      <c r="C7">
        <v>8.6300640055518501E-9</v>
      </c>
      <c r="D7" s="1">
        <f>ABS(Table6[[#This Row],[Pb Analytic                             ]]-Table6[[#This Row],[Pb Simulation       ]])</f>
        <v>8.0366026944481508E-9</v>
      </c>
      <c r="E7" s="1">
        <f>Table6[[#This Row],[Absolute Error]]*100/Table6[[#This Row],[Pb Analytic                             ]]</f>
        <v>93.123326655260996</v>
      </c>
      <c r="F7">
        <v>0.12860993333333301</v>
      </c>
      <c r="G7">
        <v>0.12864900556306599</v>
      </c>
      <c r="H7" s="1">
        <f>ABS(Table7[[#This Row],[Pd Analytic                             ]]-Table7[[#This Row],[Pd Simulation       ]])</f>
        <v>3.9072229732983743E-5</v>
      </c>
      <c r="I7" s="1">
        <f>Table7[[#This Row],[Absolute Error]]*100/Table7[[#This Row],[Pd Analytic                             ]]</f>
        <v>3.0371186751093737E-2</v>
      </c>
    </row>
    <row r="8" spans="1:9" x14ac:dyDescent="0.25">
      <c r="A8" s="1">
        <v>0.7</v>
      </c>
      <c r="B8">
        <v>2.6666666700000001E-8</v>
      </c>
      <c r="C8">
        <v>4.7188881708150201E-8</v>
      </c>
      <c r="D8" s="1">
        <f>ABS(Table6[[#This Row],[Pb Analytic                             ]]-Table6[[#This Row],[Pb Simulation       ]])</f>
        <v>2.05222150081502E-8</v>
      </c>
      <c r="E8" s="1">
        <f>Table6[[#This Row],[Absolute Error]]*100/Table6[[#This Row],[Pb Analytic                             ]]</f>
        <v>43.489513345694981</v>
      </c>
      <c r="F8">
        <v>0.157618176666666</v>
      </c>
      <c r="G8">
        <v>0.15764355387356499</v>
      </c>
      <c r="H8" s="1">
        <f>ABS(Table7[[#This Row],[Pd Analytic                             ]]-Table7[[#This Row],[Pd Simulation       ]])</f>
        <v>2.5377206898991034E-5</v>
      </c>
      <c r="I8" s="1">
        <f>Table7[[#This Row],[Absolute Error]]*100/Table7[[#This Row],[Pd Analytic                             ]]</f>
        <v>1.6097839889694657E-2</v>
      </c>
    </row>
    <row r="9" spans="1:9" x14ac:dyDescent="0.25">
      <c r="A9" s="1">
        <v>0.8</v>
      </c>
      <c r="B9">
        <v>2.1666666669999999E-7</v>
      </c>
      <c r="C9">
        <v>1.9997957171314301E-7</v>
      </c>
      <c r="D9" s="1">
        <f>ABS(Table6[[#This Row],[Pb Analytic                             ]]-Table6[[#This Row],[Pb Simulation       ]])</f>
        <v>1.6687094986856983E-8</v>
      </c>
      <c r="E9" s="1">
        <f>Table6[[#This Row],[Absolute Error]]*100/Table6[[#This Row],[Pb Analytic                             ]]</f>
        <v>8.3443998023925552</v>
      </c>
      <c r="F9">
        <v>0.18776132333333301</v>
      </c>
      <c r="G9">
        <v>0.18783188752037999</v>
      </c>
      <c r="H9" s="1">
        <f>ABS(Table7[[#This Row],[Pd Analytic                             ]]-Table7[[#This Row],[Pd Simulation       ]])</f>
        <v>7.0564187046984195E-5</v>
      </c>
      <c r="I9" s="1">
        <f>Table7[[#This Row],[Absolute Error]]*100/Table7[[#This Row],[Pd Analytic                             ]]</f>
        <v>3.7567735690952841E-2</v>
      </c>
    </row>
    <row r="10" spans="1:9" x14ac:dyDescent="0.25">
      <c r="A10" s="1">
        <v>0.9</v>
      </c>
      <c r="B10">
        <v>7.5000000000000002E-7</v>
      </c>
      <c r="C10">
        <v>6.9664268107993001E-7</v>
      </c>
      <c r="D10" s="1">
        <f>ABS(Table6[[#This Row],[Pb Analytic                             ]]-Table6[[#This Row],[Pb Simulation       ]])</f>
        <v>5.3357318920070012E-8</v>
      </c>
      <c r="E10" s="1">
        <f>Table6[[#This Row],[Absolute Error]]*100/Table6[[#This Row],[Pb Analytic                             ]]</f>
        <v>7.6592089989886807</v>
      </c>
      <c r="F10">
        <v>0.21877600999999999</v>
      </c>
      <c r="G10">
        <v>0.218763068007055</v>
      </c>
      <c r="H10" s="1">
        <f>ABS(Table7[[#This Row],[Pd Analytic                             ]]-Table7[[#This Row],[Pd Simulation       ]])</f>
        <v>1.2941992944992542E-5</v>
      </c>
      <c r="I10" s="1">
        <f>Table7[[#This Row],[Absolute Error]]*100/Table7[[#This Row],[Pd Analytic                             ]]</f>
        <v>5.9159862141699203E-3</v>
      </c>
    </row>
    <row r="11" spans="1:9" x14ac:dyDescent="0.25">
      <c r="A11" s="1">
        <v>1</v>
      </c>
      <c r="B11">
        <v>2.0033333333000001E-6</v>
      </c>
      <c r="C11">
        <v>2.0770569259211402E-6</v>
      </c>
      <c r="D11" s="1">
        <f>ABS(Table6[[#This Row],[Pb Analytic                             ]]-Table6[[#This Row],[Pb Simulation       ]])</f>
        <v>7.3723592621140121E-8</v>
      </c>
      <c r="E11" s="1">
        <f>Table6[[#This Row],[Absolute Error]]*100/Table6[[#This Row],[Pb Analytic                             ]]</f>
        <v>3.5494257139074286</v>
      </c>
      <c r="F11">
        <v>0.24993474333333299</v>
      </c>
      <c r="G11">
        <v>0.249998023298238</v>
      </c>
      <c r="H11" s="1">
        <f>ABS(Table7[[#This Row],[Pd Analytic                             ]]-Table7[[#This Row],[Pd Simulation       ]])</f>
        <v>6.3279964905016417E-5</v>
      </c>
      <c r="I11" s="1">
        <f>Table7[[#This Row],[Absolute Error]]*100/Table7[[#This Row],[Pd Analytic                             ]]</f>
        <v>2.5312186100578025E-2</v>
      </c>
    </row>
    <row r="12" spans="1:9" x14ac:dyDescent="0.25">
      <c r="A12" s="1">
        <v>1.1000000000000001</v>
      </c>
      <c r="B12">
        <v>5.6566666667000003E-6</v>
      </c>
      <c r="C12">
        <v>5.4561504866732503E-6</v>
      </c>
      <c r="D12" s="1">
        <f>ABS(Table6[[#This Row],[Pb Analytic                             ]]-Table6[[#This Row],[Pb Simulation       ]])</f>
        <v>2.0051618002675E-7</v>
      </c>
      <c r="E12" s="1">
        <f>Table6[[#This Row],[Absolute Error]]*100/Table6[[#This Row],[Pb Analytic                             ]]</f>
        <v>3.6750485624711877</v>
      </c>
      <c r="F12">
        <v>0.281108253333333</v>
      </c>
      <c r="G12">
        <v>0.28113109809565101</v>
      </c>
      <c r="H12" s="1">
        <f>ABS(Table7[[#This Row],[Pd Analytic                             ]]-Table7[[#This Row],[Pd Simulation       ]])</f>
        <v>2.284476231800836E-5</v>
      </c>
      <c r="I12" s="1">
        <f>Table7[[#This Row],[Absolute Error]]*100/Table7[[#This Row],[Pd Analytic                             ]]</f>
        <v>8.1260175315915218E-3</v>
      </c>
    </row>
    <row r="13" spans="1:9" x14ac:dyDescent="0.25">
      <c r="A13" s="1">
        <v>1.2</v>
      </c>
      <c r="B13">
        <v>1.275E-5</v>
      </c>
      <c r="C13">
        <v>1.29028765633148E-5</v>
      </c>
      <c r="D13" s="1">
        <f>ABS(Table6[[#This Row],[Pb Analytic                             ]]-Table6[[#This Row],[Pb Simulation       ]])</f>
        <v>1.5287656331480027E-7</v>
      </c>
      <c r="E13" s="1">
        <f>Table6[[#This Row],[Absolute Error]]*100/Table6[[#This Row],[Pb Analytic                             ]]</f>
        <v>1.1848254345814317</v>
      </c>
      <c r="F13">
        <v>0.31178270666666602</v>
      </c>
      <c r="G13">
        <v>0.31180546410517201</v>
      </c>
      <c r="H13" s="1">
        <f>ABS(Table7[[#This Row],[Pd Analytic                             ]]-Table7[[#This Row],[Pd Simulation       ]])</f>
        <v>2.2757438505993655E-5</v>
      </c>
      <c r="I13" s="1">
        <f>Table7[[#This Row],[Absolute Error]]*100/Table7[[#This Row],[Pd Analytic                             ]]</f>
        <v>7.2986015723950134E-3</v>
      </c>
    </row>
    <row r="14" spans="1:9" x14ac:dyDescent="0.25">
      <c r="A14" s="1">
        <v>1.3</v>
      </c>
      <c r="B14">
        <v>2.83066666667E-5</v>
      </c>
      <c r="C14">
        <v>2.7926653036665501E-5</v>
      </c>
      <c r="D14" s="1">
        <f>ABS(Table6[[#This Row],[Pb Analytic                             ]]-Table6[[#This Row],[Pb Simulation       ]])</f>
        <v>3.8001363003449908E-7</v>
      </c>
      <c r="E14" s="1">
        <f>Table6[[#This Row],[Absolute Error]]*100/Table6[[#This Row],[Pb Analytic                             ]]</f>
        <v>1.3607560832140215</v>
      </c>
      <c r="F14">
        <v>0.34168379999999998</v>
      </c>
      <c r="G14">
        <v>0.341721910380969</v>
      </c>
      <c r="H14" s="1">
        <f>ABS(Table7[[#This Row],[Pd Analytic                             ]]-Table7[[#This Row],[Pd Simulation       ]])</f>
        <v>3.8110380969014201E-5</v>
      </c>
      <c r="I14" s="1">
        <f>Table7[[#This Row],[Absolute Error]]*100/Table7[[#This Row],[Pd Analytic                             ]]</f>
        <v>1.1152454616248284E-2</v>
      </c>
    </row>
    <row r="15" spans="1:9" x14ac:dyDescent="0.25">
      <c r="A15" s="1">
        <v>1.4</v>
      </c>
      <c r="B15">
        <v>5.5976666666700001E-5</v>
      </c>
      <c r="C15">
        <v>5.6041044737330703E-5</v>
      </c>
      <c r="D15" s="1">
        <f>ABS(Table6[[#This Row],[Pb Analytic                             ]]-Table6[[#This Row],[Pb Simulation       ]])</f>
        <v>6.4378070630701618E-8</v>
      </c>
      <c r="E15" s="1">
        <f>Table6[[#This Row],[Absolute Error]]*100/Table6[[#This Row],[Pb Analytic                             ]]</f>
        <v>0.11487664252593306</v>
      </c>
      <c r="F15">
        <v>0.37072887333333299</v>
      </c>
      <c r="G15">
        <v>0.370641535179488</v>
      </c>
      <c r="H15" s="1">
        <f>ABS(Table7[[#This Row],[Pd Analytic                             ]]-Table7[[#This Row],[Pd Simulation       ]])</f>
        <v>8.7338153844984667E-5</v>
      </c>
      <c r="I15" s="1">
        <f>Table7[[#This Row],[Absolute Error]]*100/Table7[[#This Row],[Pd Analytic                             ]]</f>
        <v>2.356404923767921E-2</v>
      </c>
    </row>
    <row r="16" spans="1:9" x14ac:dyDescent="0.25">
      <c r="A16" s="1">
        <v>1.5</v>
      </c>
      <c r="B16">
        <v>1.044933333333E-4</v>
      </c>
      <c r="C16">
        <v>1.05352762361651E-4</v>
      </c>
      <c r="D16" s="1">
        <f>ABS(Table6[[#This Row],[Pb Analytic                             ]]-Table6[[#This Row],[Pb Simulation       ]])</f>
        <v>8.5942902835099905E-7</v>
      </c>
      <c r="E16" s="1">
        <f>Table6[[#This Row],[Absolute Error]]*100/Table6[[#This Row],[Pb Analytic                             ]]</f>
        <v>0.81576316471017951</v>
      </c>
      <c r="F16">
        <v>0.39845824333333302</v>
      </c>
      <c r="G16">
        <v>0.39838351977706499</v>
      </c>
      <c r="H16" s="1">
        <f>ABS(Table7[[#This Row],[Pd Analytic                             ]]-Table7[[#This Row],[Pd Simulation       ]])</f>
        <v>7.47235562680304E-5</v>
      </c>
      <c r="I16" s="1">
        <f>Table7[[#This Row],[Absolute Error]]*100/Table7[[#This Row],[Pd Analytic                             ]]</f>
        <v>1.875668860746188E-2</v>
      </c>
    </row>
    <row r="17" spans="1:9" x14ac:dyDescent="0.25">
      <c r="A17" s="1">
        <v>1.6</v>
      </c>
      <c r="B17">
        <v>1.8887E-4</v>
      </c>
      <c r="C17">
        <v>1.87109146127812E-4</v>
      </c>
      <c r="D17" s="1">
        <f>ABS(Table6[[#This Row],[Pb Analytic                             ]]-Table6[[#This Row],[Pb Simulation       ]])</f>
        <v>1.7608538721879997E-6</v>
      </c>
      <c r="E17" s="1">
        <f>Table6[[#This Row],[Absolute Error]]*100/Table6[[#This Row],[Pb Analytic                             ]]</f>
        <v>0.94108380516320767</v>
      </c>
      <c r="F17">
        <v>0.42479468666666598</v>
      </c>
      <c r="G17">
        <v>0.42481945613979799</v>
      </c>
      <c r="H17" s="1">
        <f>ABS(Table7[[#This Row],[Pd Analytic                             ]]-Table7[[#This Row],[Pd Simulation       ]])</f>
        <v>2.4769473132013609E-5</v>
      </c>
      <c r="I17" s="1">
        <f>Table7[[#This Row],[Absolute Error]]*100/Table7[[#This Row],[Pd Analytic                             ]]</f>
        <v>5.8305882120103661E-3</v>
      </c>
    </row>
    <row r="18" spans="1:9" x14ac:dyDescent="0.25">
      <c r="A18" s="1">
        <v>1.7</v>
      </c>
      <c r="B18">
        <v>3.160166666667E-4</v>
      </c>
      <c r="C18">
        <v>3.1613235211297599E-4</v>
      </c>
      <c r="D18" s="1">
        <f>ABS(Table6[[#This Row],[Pb Analytic                             ]]-Table6[[#This Row],[Pb Simulation       ]])</f>
        <v>1.1568544627598657E-7</v>
      </c>
      <c r="E18" s="1">
        <f>Table6[[#This Row],[Absolute Error]]*100/Table6[[#This Row],[Pb Analytic                             ]]</f>
        <v>3.6593991568013941E-2</v>
      </c>
      <c r="F18">
        <v>0.44985067000000001</v>
      </c>
      <c r="G18">
        <v>0.44986568858679599</v>
      </c>
      <c r="H18" s="1">
        <f>ABS(Table7[[#This Row],[Pd Analytic                             ]]-Table7[[#This Row],[Pd Simulation       ]])</f>
        <v>1.501858679597845E-5</v>
      </c>
      <c r="I18" s="1">
        <f>Table7[[#This Row],[Absolute Error]]*100/Table7[[#This Row],[Pd Analytic                             ]]</f>
        <v>3.3384601620002857E-3</v>
      </c>
    </row>
    <row r="19" spans="1:9" x14ac:dyDescent="0.25">
      <c r="A19" s="1">
        <v>1.8</v>
      </c>
      <c r="B19">
        <v>5.1132333333330003E-4</v>
      </c>
      <c r="C19">
        <v>5.1107430608827705E-4</v>
      </c>
      <c r="D19" s="1">
        <f>ABS(Table6[[#This Row],[Pb Analytic                             ]]-Table6[[#This Row],[Pb Simulation       ]])</f>
        <v>2.490272450229869E-7</v>
      </c>
      <c r="E19" s="1">
        <f>Table6[[#This Row],[Absolute Error]]*100/Table6[[#This Row],[Pb Analytic                             ]]</f>
        <v>4.8726230619774658E-2</v>
      </c>
      <c r="F19">
        <v>0.47351399666666599</v>
      </c>
      <c r="G19">
        <v>0.47347491922386398</v>
      </c>
      <c r="H19" s="1">
        <f>ABS(Table7[[#This Row],[Pd Analytic                             ]]-Table7[[#This Row],[Pd Simulation       ]])</f>
        <v>3.9077442802015749E-5</v>
      </c>
      <c r="I19" s="1">
        <f>Table7[[#This Row],[Absolute Error]]*100/Table7[[#This Row],[Pd Analytic                             ]]</f>
        <v>8.2533289970401838E-3</v>
      </c>
    </row>
    <row r="20" spans="1:9" x14ac:dyDescent="0.25">
      <c r="A20" s="1">
        <v>1.9</v>
      </c>
      <c r="B20">
        <v>7.942666666667E-4</v>
      </c>
      <c r="C20">
        <v>7.9444187765449303E-4</v>
      </c>
      <c r="D20" s="1">
        <f>ABS(Table6[[#This Row],[Pb Analytic                             ]]-Table6[[#This Row],[Pb Simulation       ]])</f>
        <v>1.752109877930369E-7</v>
      </c>
      <c r="E20" s="1">
        <f>Table6[[#This Row],[Absolute Error]]*100/Table6[[#This Row],[Pb Analytic                             ]]</f>
        <v>2.205460118874009E-2</v>
      </c>
      <c r="F20">
        <v>0.49559102333333299</v>
      </c>
      <c r="G20">
        <v>0.49562802196223399</v>
      </c>
      <c r="H20" s="1">
        <f>ABS(Table7[[#This Row],[Pd Analytic                             ]]-Table7[[#This Row],[Pd Simulation       ]])</f>
        <v>3.6998628900997144E-5</v>
      </c>
      <c r="I20" s="1">
        <f>Table7[[#This Row],[Absolute Error]]*100/Table7[[#This Row],[Pd Analytic                             ]]</f>
        <v>7.4649994071191508E-3</v>
      </c>
    </row>
    <row r="21" spans="1:9" x14ac:dyDescent="0.25">
      <c r="A21" s="1">
        <v>2</v>
      </c>
      <c r="B21">
        <v>1.1898666666667001E-3</v>
      </c>
      <c r="C21">
        <v>1.19236393063054E-3</v>
      </c>
      <c r="D21" s="1">
        <f>ABS(Table6[[#This Row],[Pb Analytic                             ]]-Table6[[#This Row],[Pb Simulation       ]])</f>
        <v>2.4972639638398946E-6</v>
      </c>
      <c r="E21" s="1">
        <f>Table6[[#This Row],[Absolute Error]]*100/Table6[[#This Row],[Pb Analytic                             ]]</f>
        <v>0.20943806665799627</v>
      </c>
      <c r="F21">
        <v>0.51634784333333295</v>
      </c>
      <c r="G21">
        <v>0.51632669082384097</v>
      </c>
      <c r="H21" s="1">
        <f>ABS(Table7[[#This Row],[Pd Analytic                             ]]-Table7[[#This Row],[Pd Simulation       ]])</f>
        <v>2.1152509491972893E-5</v>
      </c>
      <c r="I21" s="1">
        <f>Table7[[#This Row],[Absolute Error]]*100/Table7[[#This Row],[Pd Analytic                             ]]</f>
        <v>4.0967298161988016E-3</v>
      </c>
    </row>
    <row r="22" spans="1:9" x14ac:dyDescent="0.25">
      <c r="A22" s="1">
        <v>2.1</v>
      </c>
      <c r="B22">
        <v>1.7323566666666999E-3</v>
      </c>
      <c r="C22">
        <v>1.73409746668048E-3</v>
      </c>
      <c r="D22" s="1">
        <f>ABS(Table6[[#This Row],[Pb Analytic                             ]]-Table6[[#This Row],[Pb Simulation       ]])</f>
        <v>1.7408000137801236E-6</v>
      </c>
      <c r="E22" s="1">
        <f>Table6[[#This Row],[Absolute Error]]*100/Table6[[#This Row],[Pb Analytic                             ]]</f>
        <v>0.10038651501593356</v>
      </c>
      <c r="F22">
        <v>0.53554903666666598</v>
      </c>
      <c r="G22">
        <v>0.53558726515827004</v>
      </c>
      <c r="H22" s="1">
        <f>ABS(Table7[[#This Row],[Pd Analytic                             ]]-Table7[[#This Row],[Pd Simulation       ]])</f>
        <v>3.8228491604064274E-5</v>
      </c>
      <c r="I22" s="1">
        <f>Table7[[#This Row],[Absolute Error]]*100/Table7[[#This Row],[Pd Analytic                             ]]</f>
        <v>7.1376774787144104E-3</v>
      </c>
    </row>
    <row r="23" spans="1:9" x14ac:dyDescent="0.25">
      <c r="A23" s="1">
        <v>2.2000000000000002</v>
      </c>
      <c r="B23">
        <v>2.4586666666667001E-3</v>
      </c>
      <c r="C23">
        <v>2.4512954694903802E-3</v>
      </c>
      <c r="D23" s="1">
        <f>ABS(Table6[[#This Row],[Pb Analytic                             ]]-Table6[[#This Row],[Pb Simulation       ]])</f>
        <v>7.3711971763199165E-6</v>
      </c>
      <c r="E23" s="1">
        <f>Table6[[#This Row],[Absolute Error]]*100/Table6[[#This Row],[Pb Analytic                             ]]</f>
        <v>0.30070618854659631</v>
      </c>
      <c r="F23">
        <v>0.55345297000000004</v>
      </c>
      <c r="G23">
        <v>0.55343585092659198</v>
      </c>
      <c r="H23" s="1">
        <f>ABS(Table7[[#This Row],[Pd Analytic                             ]]-Table7[[#This Row],[Pd Simulation       ]])</f>
        <v>1.7119073408067287E-5</v>
      </c>
      <c r="I23" s="1">
        <f>Table7[[#This Row],[Absolute Error]]*100/Table7[[#This Row],[Pd Analytic                             ]]</f>
        <v>3.0932353549929258E-3</v>
      </c>
    </row>
    <row r="24" spans="1:9" x14ac:dyDescent="0.25">
      <c r="A24" s="1">
        <v>2.2999999999999998</v>
      </c>
      <c r="B24">
        <v>3.3709566666667002E-3</v>
      </c>
      <c r="C24">
        <v>3.3770811779913102E-3</v>
      </c>
      <c r="D24" s="1">
        <f>ABS(Table6[[#This Row],[Pb Analytic                             ]]-Table6[[#This Row],[Pb Simulation       ]])</f>
        <v>6.12451132460997E-6</v>
      </c>
      <c r="E24" s="1">
        <f>Table6[[#This Row],[Absolute Error]]*100/Table6[[#This Row],[Pb Analytic                             ]]</f>
        <v>0.18135517039163485</v>
      </c>
      <c r="F24">
        <v>0.56989090666666598</v>
      </c>
      <c r="G24">
        <v>0.56990469814397904</v>
      </c>
      <c r="H24" s="1">
        <f>ABS(Table7[[#This Row],[Pd Analytic                             ]]-Table7[[#This Row],[Pd Simulation       ]])</f>
        <v>1.3791477313063183E-5</v>
      </c>
      <c r="I24" s="1">
        <f>Table7[[#This Row],[Absolute Error]]*100/Table7[[#This Row],[Pd Analytic                             ]]</f>
        <v>2.4199620318937861E-3</v>
      </c>
    </row>
    <row r="25" spans="1:9" x14ac:dyDescent="0.25">
      <c r="A25" s="1">
        <v>2.4</v>
      </c>
      <c r="B25">
        <v>4.5423699999999996E-3</v>
      </c>
      <c r="C25">
        <v>4.5449900329234301E-3</v>
      </c>
      <c r="D25" s="1">
        <f>ABS(Table6[[#This Row],[Pb Analytic                             ]]-Table6[[#This Row],[Pb Simulation       ]])</f>
        <v>2.6200329234305278E-6</v>
      </c>
      <c r="E25" s="1">
        <f>Table6[[#This Row],[Absolute Error]]*100/Table6[[#This Row],[Pb Analytic                             ]]</f>
        <v>5.7646615382020303E-2</v>
      </c>
      <c r="F25">
        <v>0.58501484333333298</v>
      </c>
      <c r="G25">
        <v>0.58502969386150205</v>
      </c>
      <c r="H25" s="1">
        <f>ABS(Table7[[#This Row],[Pd Analytic                             ]]-Table7[[#This Row],[Pd Simulation       ]])</f>
        <v>1.4850528169074728E-5</v>
      </c>
      <c r="I25" s="1">
        <f>Table7[[#This Row],[Absolute Error]]*100/Table7[[#This Row],[Pd Analytic                             ]]</f>
        <v>2.5384229766276432E-3</v>
      </c>
    </row>
    <row r="26" spans="1:9" x14ac:dyDescent="0.25">
      <c r="A26" s="1">
        <v>2.5</v>
      </c>
      <c r="B26">
        <v>5.9822166666667004E-3</v>
      </c>
      <c r="C26">
        <v>5.9878500556222103E-3</v>
      </c>
      <c r="D26" s="1">
        <f>ABS(Table6[[#This Row],[Pb Analytic                             ]]-Table6[[#This Row],[Pb Simulation       ]])</f>
        <v>5.633388955509841E-6</v>
      </c>
      <c r="E26" s="1">
        <f>Table6[[#This Row],[Absolute Error]]*100/Table6[[#This Row],[Pb Analytic                             ]]</f>
        <v>9.4080327716630899E-2</v>
      </c>
      <c r="F26">
        <v>0.59881865333333295</v>
      </c>
      <c r="G26">
        <v>0.59884877684812599</v>
      </c>
      <c r="H26" s="1">
        <f>ABS(Table7[[#This Row],[Pd Analytic                             ]]-Table7[[#This Row],[Pd Simulation       ]])</f>
        <v>3.0123514793034545E-5</v>
      </c>
      <c r="I26" s="1">
        <f>Table7[[#This Row],[Absolute Error]]*100/Table7[[#This Row],[Pd Analytic                             ]]</f>
        <v>5.0302373416509739E-3</v>
      </c>
    </row>
    <row r="27" spans="1:9" x14ac:dyDescent="0.25">
      <c r="A27" s="1">
        <v>2.6</v>
      </c>
      <c r="B27">
        <v>7.7411233333333001E-3</v>
      </c>
      <c r="C27">
        <v>7.7366735189630699E-3</v>
      </c>
      <c r="D27" s="1">
        <f>ABS(Table6[[#This Row],[Pb Analytic                             ]]-Table6[[#This Row],[Pb Simulation       ]])</f>
        <v>4.4498143702302248E-6</v>
      </c>
      <c r="E27" s="1">
        <f>Table6[[#This Row],[Absolute Error]]*100/Table6[[#This Row],[Pb Analytic                             ]]</f>
        <v>5.7515860780779388E-2</v>
      </c>
      <c r="F27">
        <v>0.61140046000000003</v>
      </c>
      <c r="G27">
        <v>0.61140106255575599</v>
      </c>
      <c r="H27" s="1">
        <f>ABS(Table7[[#This Row],[Pd Analytic                             ]]-Table7[[#This Row],[Pd Simulation       ]])</f>
        <v>6.0255575595746791E-7</v>
      </c>
      <c r="I27" s="1">
        <f>Table7[[#This Row],[Absolute Error]]*100/Table7[[#This Row],[Pd Analytic                             ]]</f>
        <v>9.8553272615962875E-5</v>
      </c>
    </row>
    <row r="28" spans="1:9" x14ac:dyDescent="0.25">
      <c r="A28" s="1">
        <v>2.7</v>
      </c>
      <c r="B28">
        <v>9.8220333333332993E-3</v>
      </c>
      <c r="C28">
        <v>9.8196279538146098E-3</v>
      </c>
      <c r="D28" s="1">
        <f>ABS(Table6[[#This Row],[Pb Analytic                             ]]-Table6[[#This Row],[Pb Simulation       ]])</f>
        <v>2.4053795186895072E-6</v>
      </c>
      <c r="E28" s="1">
        <f>Table6[[#This Row],[Absolute Error]]*100/Table6[[#This Row],[Pb Analytic                             ]]</f>
        <v>2.4495627838477266E-2</v>
      </c>
      <c r="F28">
        <v>0.62271326333333299</v>
      </c>
      <c r="G28">
        <v>0.62272647415792504</v>
      </c>
      <c r="H28" s="1">
        <f>ABS(Table7[[#This Row],[Pd Analytic                             ]]-Table7[[#This Row],[Pd Simulation       ]])</f>
        <v>1.3210824592047032E-5</v>
      </c>
      <c r="I28" s="1">
        <f>Table7[[#This Row],[Absolute Error]]*100/Table7[[#This Row],[Pd Analytic                             ]]</f>
        <v>2.1214490053456012E-3</v>
      </c>
    </row>
    <row r="29" spans="1:9" x14ac:dyDescent="0.25">
      <c r="A29" s="1">
        <v>2.8</v>
      </c>
      <c r="B29">
        <v>1.226263E-2</v>
      </c>
      <c r="C29">
        <v>1.22611440303395E-2</v>
      </c>
      <c r="D29" s="1">
        <f>ABS(Table6[[#This Row],[Pb Analytic                             ]]-Table6[[#This Row],[Pb Simulation       ]])</f>
        <v>1.485969660500186E-6</v>
      </c>
      <c r="E29" s="1">
        <f>Table6[[#This Row],[Absolute Error]]*100/Table6[[#This Row],[Pb Analytic                             ]]</f>
        <v>1.2119339409301766E-2</v>
      </c>
      <c r="F29">
        <v>0.63291358333333303</v>
      </c>
      <c r="G29">
        <v>0.63286569836984896</v>
      </c>
      <c r="H29" s="1">
        <f>ABS(Table7[[#This Row],[Pd Analytic                             ]]-Table7[[#This Row],[Pd Simulation       ]])</f>
        <v>4.7884963484068344E-5</v>
      </c>
      <c r="I29" s="1">
        <f>Table7[[#This Row],[Absolute Error]]*100/Table7[[#This Row],[Pd Analytic                             ]]</f>
        <v>7.5663704965226609E-3</v>
      </c>
    </row>
    <row r="30" spans="1:9" x14ac:dyDescent="0.25">
      <c r="A30" s="1">
        <v>2.9</v>
      </c>
      <c r="B30">
        <v>1.507463E-2</v>
      </c>
      <c r="C30">
        <v>1.5081203382381E-2</v>
      </c>
      <c r="D30" s="1">
        <f>ABS(Table6[[#This Row],[Pb Analytic                             ]]-Table6[[#This Row],[Pb Simulation       ]])</f>
        <v>6.5733823809994291E-6</v>
      </c>
      <c r="E30" s="1">
        <f>Table6[[#This Row],[Absolute Error]]*100/Table6[[#This Row],[Pb Analytic                             ]]</f>
        <v>4.3586590634265635E-2</v>
      </c>
      <c r="F30">
        <v>0.64188595999999998</v>
      </c>
      <c r="G30">
        <v>0.64186031621635098</v>
      </c>
      <c r="H30" s="1">
        <f>ABS(Table7[[#This Row],[Pd Analytic                             ]]-Table7[[#This Row],[Pd Simulation       ]])</f>
        <v>2.5643783648998664E-5</v>
      </c>
      <c r="I30" s="1">
        <f>Table7[[#This Row],[Absolute Error]]*100/Table7[[#This Row],[Pd Analytic                             ]]</f>
        <v>3.9952280895264054E-3</v>
      </c>
    </row>
    <row r="31" spans="1:9" x14ac:dyDescent="0.25">
      <c r="A31" s="1">
        <v>3</v>
      </c>
      <c r="B31">
        <v>1.82902433333333E-2</v>
      </c>
      <c r="C31">
        <v>1.8294832938338002E-2</v>
      </c>
      <c r="D31" s="1">
        <f>ABS(Table6[[#This Row],[Pb Analytic                             ]]-Table6[[#This Row],[Pb Simulation       ]])</f>
        <v>4.5896050047018744E-6</v>
      </c>
      <c r="E31" s="1">
        <f>Table6[[#This Row],[Absolute Error]]*100/Table6[[#This Row],[Pb Analytic                             ]]</f>
        <v>2.5086892130531901E-2</v>
      </c>
      <c r="F31">
        <v>0.64969203666666597</v>
      </c>
      <c r="G31">
        <v>0.64975299349959603</v>
      </c>
      <c r="H31" s="1">
        <f>ABS(Table7[[#This Row],[Pd Analytic                             ]]-Table7[[#This Row],[Pd Simulation       ]])</f>
        <v>6.0956832930059157E-5</v>
      </c>
      <c r="I31" s="1">
        <f>Table7[[#This Row],[Absolute Error]]*100/Table7[[#This Row],[Pd Analytic                             ]]</f>
        <v>9.3815393757161747E-3</v>
      </c>
    </row>
    <row r="32" spans="1:9" x14ac:dyDescent="0.25">
      <c r="A32" s="1">
        <v>3.1</v>
      </c>
      <c r="B32">
        <v>2.19155166666667E-2</v>
      </c>
      <c r="C32">
        <v>2.1911815661543099E-2</v>
      </c>
      <c r="D32" s="1">
        <f>ABS(Table6[[#This Row],[Pb Analytic                             ]]-Table6[[#This Row],[Pb Simulation       ]])</f>
        <v>3.7010051236012476E-6</v>
      </c>
      <c r="E32" s="1">
        <f>Table6[[#This Row],[Absolute Error]]*100/Table6[[#This Row],[Pb Analytic                             ]]</f>
        <v>1.6890453902899488E-2</v>
      </c>
      <c r="F32">
        <v>0.65657275999999998</v>
      </c>
      <c r="G32">
        <v>0.65658764953149995</v>
      </c>
      <c r="H32" s="1">
        <f>ABS(Table7[[#This Row],[Pd Analytic                             ]]-Table7[[#This Row],[Pd Simulation       ]])</f>
        <v>1.4889531499973074E-5</v>
      </c>
      <c r="I32" s="1">
        <f>Table7[[#This Row],[Absolute Error]]*100/Table7[[#This Row],[Pd Analytic                             ]]</f>
        <v>2.2677142207285375E-3</v>
      </c>
    </row>
    <row r="33" spans="1:9" x14ac:dyDescent="0.25">
      <c r="A33" s="1">
        <v>3.2</v>
      </c>
      <c r="B33">
        <v>2.5977779999999999E-2</v>
      </c>
      <c r="C33">
        <v>2.5936612388874E-2</v>
      </c>
      <c r="D33" s="1">
        <f>ABS(Table6[[#This Row],[Pb Analytic                             ]]-Table6[[#This Row],[Pb Simulation       ]])</f>
        <v>4.1167611125998704E-5</v>
      </c>
      <c r="E33" s="1">
        <f>Table6[[#This Row],[Absolute Error]]*100/Table6[[#This Row],[Pb Analytic                             ]]</f>
        <v>0.15872393244253566</v>
      </c>
      <c r="F33">
        <v>0.66240319999999997</v>
      </c>
      <c r="G33">
        <v>0.66240955311687499</v>
      </c>
      <c r="H33" s="1">
        <f>ABS(Table7[[#This Row],[Pd Analytic                             ]]-Table7[[#This Row],[Pd Simulation       ]])</f>
        <v>6.3531168750241562E-6</v>
      </c>
      <c r="I33" s="1">
        <f>Table7[[#This Row],[Absolute Error]]*100/Table7[[#This Row],[Pd Analytic                             ]]</f>
        <v>9.5909197642613366E-4</v>
      </c>
    </row>
    <row r="34" spans="1:9" x14ac:dyDescent="0.25">
      <c r="A34" s="1">
        <v>3.3</v>
      </c>
      <c r="B34">
        <v>3.0363049999999999E-2</v>
      </c>
      <c r="C34">
        <v>3.03684768654565E-2</v>
      </c>
      <c r="D34" s="1">
        <f>ABS(Table6[[#This Row],[Pb Analytic                             ]]-Table6[[#This Row],[Pb Simulation       ]])</f>
        <v>5.4268654565009511E-6</v>
      </c>
      <c r="E34" s="1">
        <f>Table6[[#This Row],[Absolute Error]]*100/Table6[[#This Row],[Pb Analytic                             ]]</f>
        <v>1.7870061381556793E-2</v>
      </c>
      <c r="F34">
        <v>0.667315833333333</v>
      </c>
      <c r="G34">
        <v>0.66726532024999397</v>
      </c>
      <c r="H34" s="1">
        <f>ABS(Table7[[#This Row],[Pd Analytic                             ]]-Table7[[#This Row],[Pd Simulation       ]])</f>
        <v>5.051308333903215E-5</v>
      </c>
      <c r="I34" s="1">
        <f>Table7[[#This Row],[Absolute Error]]*100/Table7[[#This Row],[Pd Analytic                             ]]</f>
        <v>7.5701646415712413E-3</v>
      </c>
    </row>
    <row r="35" spans="1:9" x14ac:dyDescent="0.25">
      <c r="A35" s="1">
        <v>3.4</v>
      </c>
      <c r="B35">
        <v>3.5227269999999998E-2</v>
      </c>
      <c r="C35">
        <v>3.5201736794774299E-2</v>
      </c>
      <c r="D35" s="1">
        <f>ABS(Table6[[#This Row],[Pb Analytic                             ]]-Table6[[#This Row],[Pb Simulation       ]])</f>
        <v>2.5533205225698741E-5</v>
      </c>
      <c r="E35" s="1">
        <f>Table6[[#This Row],[Absolute Error]]*100/Table6[[#This Row],[Pb Analytic                             ]]</f>
        <v>7.2533935966162741E-2</v>
      </c>
      <c r="F35">
        <v>0.67125025666666605</v>
      </c>
      <c r="G35">
        <v>0.67120280783291997</v>
      </c>
      <c r="H35" s="1">
        <f>ABS(Table7[[#This Row],[Pd Analytic                             ]]-Table7[[#This Row],[Pd Simulation       ]])</f>
        <v>4.7448833746077668E-5</v>
      </c>
      <c r="I35" s="1">
        <f>Table7[[#This Row],[Absolute Error]]*100/Table7[[#This Row],[Pd Analytic                             ]]</f>
        <v>7.0692245610940486E-3</v>
      </c>
    </row>
    <row r="36" spans="1:9" x14ac:dyDescent="0.25">
      <c r="A36" s="1">
        <v>3.5</v>
      </c>
      <c r="B36">
        <v>4.0415536666666703E-2</v>
      </c>
      <c r="C36">
        <v>4.0426207972128599E-2</v>
      </c>
      <c r="D36" s="1">
        <f>ABS(Table6[[#This Row],[Pb Analytic                             ]]-Table6[[#This Row],[Pb Simulation       ]])</f>
        <v>1.0671305461895653E-5</v>
      </c>
      <c r="E36" s="1">
        <f>Table6[[#This Row],[Absolute Error]]*100/Table6[[#This Row],[Pb Analytic                             ]]</f>
        <v>2.6396998376035829E-2</v>
      </c>
      <c r="F36">
        <v>0.67426213333333296</v>
      </c>
      <c r="G36">
        <v>0.67427091192681998</v>
      </c>
      <c r="H36" s="1">
        <f>ABS(Table7[[#This Row],[Pd Analytic                             ]]-Table7[[#This Row],[Pd Simulation       ]])</f>
        <v>8.7785934870243665E-6</v>
      </c>
      <c r="I36" s="1">
        <f>Table7[[#This Row],[Absolute Error]]*100/Table7[[#This Row],[Pd Analytic                             ]]</f>
        <v>1.3019386320460352E-3</v>
      </c>
    </row>
    <row r="37" spans="1:9" x14ac:dyDescent="0.25">
      <c r="A37" s="1">
        <v>3.6</v>
      </c>
      <c r="B37">
        <v>4.6030623333333298E-2</v>
      </c>
      <c r="C37">
        <v>4.6027706160341901E-2</v>
      </c>
      <c r="D37" s="1">
        <f>ABS(Table6[[#This Row],[Pb Analytic                             ]]-Table6[[#This Row],[Pb Simulation       ]])</f>
        <v>2.917172991397099E-6</v>
      </c>
      <c r="E37" s="1">
        <f>Table6[[#This Row],[Absolute Error]]*100/Table6[[#This Row],[Pb Analytic                             ]]</f>
        <v>6.3378630715049079E-3</v>
      </c>
      <c r="F37">
        <v>0.67647807999999998</v>
      </c>
      <c r="G37">
        <v>0.67651928808113704</v>
      </c>
      <c r="H37" s="1">
        <f>ABS(Table7[[#This Row],[Pd Analytic                             ]]-Table7[[#This Row],[Pd Simulation       ]])</f>
        <v>4.1208081137056318E-5</v>
      </c>
      <c r="I37" s="1">
        <f>Table7[[#This Row],[Absolute Error]]*100/Table7[[#This Row],[Pd Analytic                             ]]</f>
        <v>6.09119087408992E-3</v>
      </c>
    </row>
    <row r="38" spans="1:9" x14ac:dyDescent="0.25">
      <c r="A38" s="1">
        <v>3.7</v>
      </c>
      <c r="B38">
        <v>5.1995163333333302E-2</v>
      </c>
      <c r="C38">
        <v>5.1988621825416803E-2</v>
      </c>
      <c r="D38" s="1">
        <f>ABS(Table6[[#This Row],[Pb Analytic                             ]]-Table6[[#This Row],[Pb Simulation       ]])</f>
        <v>6.5415079164993228E-6</v>
      </c>
      <c r="E38" s="1">
        <f>Table6[[#This Row],[Absolute Error]]*100/Table6[[#This Row],[Pb Analytic                             ]]</f>
        <v>1.2582576123033972E-2</v>
      </c>
      <c r="F38">
        <v>0.67801017666666596</v>
      </c>
      <c r="G38">
        <v>0.67799801593230302</v>
      </c>
      <c r="H38" s="1">
        <f>ABS(Table7[[#This Row],[Pd Analytic                             ]]-Table7[[#This Row],[Pd Simulation       ]])</f>
        <v>1.2160734362942627E-5</v>
      </c>
      <c r="I38" s="1">
        <f>Table7[[#This Row],[Absolute Error]]*100/Table7[[#This Row],[Pd Analytic                             ]]</f>
        <v>1.7936238863797583E-3</v>
      </c>
    </row>
    <row r="39" spans="1:9" x14ac:dyDescent="0.25">
      <c r="A39" s="1">
        <v>3.8</v>
      </c>
      <c r="B39">
        <v>5.831534E-2</v>
      </c>
      <c r="C39">
        <v>5.8288525533563701E-2</v>
      </c>
      <c r="D39" s="1">
        <f>ABS(Table6[[#This Row],[Pb Analytic                             ]]-Table6[[#This Row],[Pb Simulation       ]])</f>
        <v>2.6814466436299311E-5</v>
      </c>
      <c r="E39" s="1">
        <f>Table6[[#This Row],[Absolute Error]]*100/Table6[[#This Row],[Pb Analytic                             ]]</f>
        <v>4.6002993197793288E-2</v>
      </c>
      <c r="F39">
        <v>0.67873443333333305</v>
      </c>
      <c r="G39">
        <v>0.67875723145649802</v>
      </c>
      <c r="H39" s="1">
        <f>ABS(Table7[[#This Row],[Pd Analytic                             ]]-Table7[[#This Row],[Pd Simulation       ]])</f>
        <v>2.2798123164968764E-5</v>
      </c>
      <c r="I39" s="1">
        <f>Table7[[#This Row],[Absolute Error]]*100/Table7[[#This Row],[Pd Analytic                             ]]</f>
        <v>3.358803723688933E-3</v>
      </c>
    </row>
    <row r="40" spans="1:9" x14ac:dyDescent="0.25">
      <c r="A40" s="1">
        <v>3.9</v>
      </c>
      <c r="B40">
        <v>6.4897716666666702E-2</v>
      </c>
      <c r="C40">
        <v>6.49047760197623E-2</v>
      </c>
      <c r="D40" s="1">
        <f>ABS(Table6[[#This Row],[Pb Analytic                             ]]-Table6[[#This Row],[Pb Simulation       ]])</f>
        <v>7.059353095598131E-6</v>
      </c>
      <c r="E40" s="1">
        <f>Table6[[#This Row],[Absolute Error]]*100/Table6[[#This Row],[Pb Analytic                             ]]</f>
        <v>1.0876477092300094E-2</v>
      </c>
      <c r="F40">
        <v>0.67880598333333297</v>
      </c>
      <c r="G40">
        <v>0.67884674895451003</v>
      </c>
      <c r="H40" s="1">
        <f>ABS(Table7[[#This Row],[Pd Analytic                             ]]-Table7[[#This Row],[Pd Simulation       ]])</f>
        <v>4.0765621177052402E-5</v>
      </c>
      <c r="I40" s="1">
        <f>Table7[[#This Row],[Absolute Error]]*100/Table7[[#This Row],[Pd Analytic                             ]]</f>
        <v>6.0051287333754517E-3</v>
      </c>
    </row>
    <row r="41" spans="1:9" x14ac:dyDescent="0.25">
      <c r="A41" s="1">
        <v>4</v>
      </c>
      <c r="B41">
        <v>7.1806850000000005E-2</v>
      </c>
      <c r="C41">
        <v>7.1813108004276593E-2</v>
      </c>
      <c r="D41" s="1">
        <f>ABS(Table6[[#This Row],[Pb Analytic                             ]]-Table6[[#This Row],[Pb Simulation       ]])</f>
        <v>6.2580042765880695E-6</v>
      </c>
      <c r="E41" s="1">
        <f>Table6[[#This Row],[Absolute Error]]*100/Table6[[#This Row],[Pb Analytic                             ]]</f>
        <v>8.7142924885181047E-3</v>
      </c>
      <c r="F41">
        <v>0.67831790333333297</v>
      </c>
      <c r="G41">
        <v>0.67831569192344898</v>
      </c>
      <c r="H41" s="1">
        <f>ABS(Table7[[#This Row],[Pd Analytic                             ]]-Table7[[#This Row],[Pd Simulation       ]])</f>
        <v>2.2114098839898233E-6</v>
      </c>
      <c r="I41" s="1">
        <f>Table7[[#This Row],[Absolute Error]]*100/Table7[[#This Row],[Pd Analytic                             ]]</f>
        <v>3.2601484976989016E-4</v>
      </c>
    </row>
    <row r="42" spans="1:9" x14ac:dyDescent="0.25">
      <c r="A42" s="1">
        <v>4.0999999999999996</v>
      </c>
      <c r="B42">
        <v>7.9027749999999994E-2</v>
      </c>
      <c r="C42">
        <v>7.8988182182661806E-2</v>
      </c>
      <c r="D42" s="1">
        <f>ABS(Table6[[#This Row],[Pb Analytic                             ]]-Table6[[#This Row],[Pb Simulation       ]])</f>
        <v>3.9567817338187483E-5</v>
      </c>
      <c r="E42" s="1">
        <f>Table6[[#This Row],[Absolute Error]]*100/Table6[[#This Row],[Pb Analytic                             ]]</f>
        <v>5.0093338325834728E-2</v>
      </c>
      <c r="F42">
        <v>0.67722928666666604</v>
      </c>
      <c r="G42">
        <v>0.67721214817979802</v>
      </c>
      <c r="H42" s="1">
        <f>ABS(Table7[[#This Row],[Pd Analytic                             ]]-Table7[[#This Row],[Pd Simulation       ]])</f>
        <v>1.7138486868017999E-5</v>
      </c>
      <c r="I42" s="1">
        <f>Table7[[#This Row],[Absolute Error]]*100/Table7[[#This Row],[Pd Analytic                             ]]</f>
        <v>2.5307412033411685E-3</v>
      </c>
    </row>
    <row r="43" spans="1:9" x14ac:dyDescent="0.25">
      <c r="A43" s="1">
        <v>4.2</v>
      </c>
      <c r="B43">
        <v>8.6403373333333297E-2</v>
      </c>
      <c r="C43">
        <v>8.64040849973889E-2</v>
      </c>
      <c r="D43" s="1">
        <f>ABS(Table6[[#This Row],[Pb Analytic                             ]]-Table6[[#This Row],[Pb Simulation       ]])</f>
        <v>7.1166405560263435E-7</v>
      </c>
      <c r="E43" s="1">
        <f>Table6[[#This Row],[Absolute Error]]*100/Table6[[#This Row],[Pb Analytic                             ]]</f>
        <v>8.2364630749129581E-4</v>
      </c>
      <c r="F43">
        <v>0.67554879000000001</v>
      </c>
      <c r="G43">
        <v>0.67558286053056404</v>
      </c>
      <c r="H43" s="1">
        <f>ABS(Table7[[#This Row],[Pd Analytic                             ]]-Table7[[#This Row],[Pd Simulation       ]])</f>
        <v>3.4070530564034307E-5</v>
      </c>
      <c r="I43" s="1">
        <f>Table7[[#This Row],[Absolute Error]]*100/Table7[[#This Row],[Pd Analytic                             ]]</f>
        <v>5.0431312803402477E-3</v>
      </c>
    </row>
    <row r="44" spans="1:9" x14ac:dyDescent="0.25">
      <c r="A44" s="1">
        <v>4.3</v>
      </c>
      <c r="B44">
        <v>9.4052493333333306E-2</v>
      </c>
      <c r="C44">
        <v>9.4034770499689502E-2</v>
      </c>
      <c r="D44" s="1">
        <f>ABS(Table6[[#This Row],[Pb Analytic                             ]]-Table6[[#This Row],[Pb Simulation       ]])</f>
        <v>1.7722833643804559E-5</v>
      </c>
      <c r="E44" s="1">
        <f>Table6[[#This Row],[Absolute Error]]*100/Table6[[#This Row],[Pb Analytic                             ]]</f>
        <v>1.8847106819772669E-2</v>
      </c>
      <c r="F44">
        <v>0.67348112999999998</v>
      </c>
      <c r="G44">
        <v>0.67347296036987103</v>
      </c>
      <c r="H44" s="1">
        <f>ABS(Table7[[#This Row],[Pd Analytic                             ]]-Table7[[#This Row],[Pd Simulation       ]])</f>
        <v>8.1696301289513329E-6</v>
      </c>
      <c r="I44" s="1">
        <f>Table7[[#This Row],[Absolute Error]]*100/Table7[[#This Row],[Pd Analytic                             ]]</f>
        <v>1.2130598568448206E-3</v>
      </c>
    </row>
    <row r="45" spans="1:9" x14ac:dyDescent="0.25">
      <c r="A45" s="1">
        <v>4.4000000000000004</v>
      </c>
      <c r="B45">
        <v>0.101857446666666</v>
      </c>
      <c r="C45">
        <v>0.10185444063792699</v>
      </c>
      <c r="D45" s="1">
        <f>ABS(Table6[[#This Row],[Pb Analytic                             ]]-Table6[[#This Row],[Pb Simulation       ]])</f>
        <v>3.006028739011013E-6</v>
      </c>
      <c r="E45" s="1">
        <f>Table6[[#This Row],[Absolute Error]]*100/Table6[[#This Row],[Pb Analytic                             ]]</f>
        <v>2.9512986573622928E-3</v>
      </c>
      <c r="F45">
        <v>0.67095796666666596</v>
      </c>
      <c r="G45">
        <v>0.67092574808319905</v>
      </c>
      <c r="H45" s="1">
        <f>ABS(Table7[[#This Row],[Pd Analytic                             ]]-Table7[[#This Row],[Pd Simulation       ]])</f>
        <v>3.2218583466914197E-5</v>
      </c>
      <c r="I45" s="1">
        <f>Table7[[#This Row],[Absolute Error]]*100/Table7[[#This Row],[Pd Analytic                             ]]</f>
        <v>4.8021086623908924E-3</v>
      </c>
    </row>
    <row r="46" spans="1:9" x14ac:dyDescent="0.25">
      <c r="A46" s="1">
        <v>4.5</v>
      </c>
      <c r="B46">
        <v>0.109787866666666</v>
      </c>
      <c r="C46">
        <v>0.109837863578473</v>
      </c>
      <c r="D46" s="1">
        <f>ABS(Table6[[#This Row],[Pb Analytic                             ]]-Table6[[#This Row],[Pb Simulation       ]])</f>
        <v>4.9996911807001498E-5</v>
      </c>
      <c r="E46" s="1">
        <f>Table6[[#This Row],[Absolute Error]]*100/Table6[[#This Row],[Pb Analytic                             ]]</f>
        <v>4.5518831282876787E-2</v>
      </c>
      <c r="F46">
        <v>0.66795652666666605</v>
      </c>
      <c r="G46">
        <v>0.667982521221409</v>
      </c>
      <c r="H46" s="1">
        <f>ABS(Table7[[#This Row],[Pd Analytic                             ]]-Table7[[#This Row],[Pd Simulation       ]])</f>
        <v>2.5994554742947429E-5</v>
      </c>
      <c r="I46" s="1">
        <f>Table7[[#This Row],[Absolute Error]]*100/Table7[[#This Row],[Pd Analytic                             ]]</f>
        <v>3.891502235030981E-3</v>
      </c>
    </row>
    <row r="47" spans="1:9" x14ac:dyDescent="0.25">
      <c r="A47" s="1">
        <v>4.5999999999999996</v>
      </c>
      <c r="B47">
        <v>0.11797261000000001</v>
      </c>
      <c r="C47">
        <v>0.11796063217262601</v>
      </c>
      <c r="D47" s="1">
        <f>ABS(Table6[[#This Row],[Pb Analytic                             ]]-Table6[[#This Row],[Pb Simulation       ]])</f>
        <v>1.1977827373998995E-5</v>
      </c>
      <c r="E47" s="1">
        <f>Table6[[#This Row],[Absolute Error]]*100/Table6[[#This Row],[Pb Analytic                             ]]</f>
        <v>1.0154088828949642E-2</v>
      </c>
      <c r="F47">
        <v>0.66464493666666602</v>
      </c>
      <c r="G47">
        <v>0.66468244911567198</v>
      </c>
      <c r="H47" s="1">
        <f>ABS(Table7[[#This Row],[Pd Analytic                             ]]-Table7[[#This Row],[Pd Simulation       ]])</f>
        <v>3.7512449005960846E-5</v>
      </c>
      <c r="I47" s="1">
        <f>Table7[[#This Row],[Absolute Error]]*100/Table7[[#This Row],[Pd Analytic                             ]]</f>
        <v>5.6436647388342139E-3</v>
      </c>
    </row>
    <row r="48" spans="1:9" x14ac:dyDescent="0.25">
      <c r="A48" s="1">
        <v>4.7</v>
      </c>
      <c r="B48">
        <v>0.12620145666666599</v>
      </c>
      <c r="C48">
        <v>0.12619936648100599</v>
      </c>
      <c r="D48" s="1">
        <f>ABS(Table6[[#This Row],[Pb Analytic                             ]]-Table6[[#This Row],[Pb Simulation       ]])</f>
        <v>2.0901856599975233E-6</v>
      </c>
      <c r="E48" s="1">
        <f>Table6[[#This Row],[Absolute Error]]*100/Table6[[#This Row],[Pb Analytic                             ]]</f>
        <v>1.6562568563385878E-3</v>
      </c>
      <c r="F48">
        <v>0.66103131999999998</v>
      </c>
      <c r="G48">
        <v>0.66106249092749902</v>
      </c>
      <c r="H48" s="1">
        <f>ABS(Table7[[#This Row],[Pd Analytic                             ]]-Table7[[#This Row],[Pd Simulation       ]])</f>
        <v>3.1170927499046819E-5</v>
      </c>
      <c r="I48" s="1">
        <f>Table7[[#This Row],[Absolute Error]]*100/Table7[[#This Row],[Pd Analytic                             ]]</f>
        <v>4.7152769861912251E-3</v>
      </c>
    </row>
    <row r="49" spans="1:9" x14ac:dyDescent="0.25">
      <c r="A49" s="1">
        <v>4.8</v>
      </c>
      <c r="B49">
        <v>0.13455267333333301</v>
      </c>
      <c r="C49">
        <v>0.13453186544210899</v>
      </c>
      <c r="D49" s="1">
        <f>ABS(Table6[[#This Row],[Pb Analytic                             ]]-Table6[[#This Row],[Pb Simulation       ]])</f>
        <v>2.0807891224022823E-5</v>
      </c>
      <c r="E49" s="1">
        <f>Table6[[#This Row],[Absolute Error]]*100/Table6[[#This Row],[Pb Analytic                             ]]</f>
        <v>1.5466886715383248E-2</v>
      </c>
      <c r="F49">
        <v>0.65712004333333296</v>
      </c>
      <c r="G49">
        <v>0.65715735300641398</v>
      </c>
      <c r="H49" s="1">
        <f>ABS(Table7[[#This Row],[Pd Analytic                             ]]-Table7[[#This Row],[Pd Simulation       ]])</f>
        <v>3.7309673081020733E-5</v>
      </c>
      <c r="I49" s="1">
        <f>Table7[[#This Row],[Absolute Error]]*100/Table7[[#This Row],[Pd Analytic                             ]]</f>
        <v>5.6774337090399387E-3</v>
      </c>
    </row>
    <row r="50" spans="1:9" x14ac:dyDescent="0.25">
      <c r="A50" s="1">
        <v>4.9000000000000004</v>
      </c>
      <c r="B50">
        <v>0.14296065999999999</v>
      </c>
      <c r="C50">
        <v>0.14293721342797999</v>
      </c>
      <c r="D50" s="1">
        <f>ABS(Table6[[#This Row],[Pb Analytic                             ]]-Table6[[#This Row],[Pb Simulation       ]])</f>
        <v>2.3446572019997225E-5</v>
      </c>
      <c r="E50" s="1">
        <f>Table6[[#This Row],[Absolute Error]]*100/Table6[[#This Row],[Pb Analytic                             ]]</f>
        <v>1.6403406403197415E-2</v>
      </c>
      <c r="F50">
        <v>0.65294425</v>
      </c>
      <c r="G50">
        <v>0.65299948077862902</v>
      </c>
      <c r="H50" s="1">
        <f>ABS(Table7[[#This Row],[Pd Analytic                             ]]-Table7[[#This Row],[Pd Simulation       ]])</f>
        <v>5.5230778629011823E-5</v>
      </c>
      <c r="I50" s="1">
        <f>Table7[[#This Row],[Absolute Error]]*100/Table7[[#This Row],[Pd Analytic                             ]]</f>
        <v>8.4580126408607993E-3</v>
      </c>
    </row>
    <row r="51" spans="1:9" x14ac:dyDescent="0.25">
      <c r="A51" s="1">
        <v>5</v>
      </c>
      <c r="B51">
        <v>0.15140688333333299</v>
      </c>
      <c r="C51">
        <v>0.151395847674062</v>
      </c>
      <c r="D51" s="1">
        <f>ABS(Table6[[#This Row],[Pb Analytic                             ]]-Table6[[#This Row],[Pb Simulation       ]])</f>
        <v>1.1035659270991482E-5</v>
      </c>
      <c r="E51" s="1">
        <f>Table6[[#This Row],[Absolute Error]]*100/Table6[[#This Row],[Pb Analytic                             ]]</f>
        <v>7.2892747327852735E-3</v>
      </c>
      <c r="F51">
        <v>0.648598336666666</v>
      </c>
      <c r="G51">
        <v>0.64861908012192704</v>
      </c>
      <c r="H51" s="1">
        <f>ABS(Table7[[#This Row],[Pd Analytic                             ]]-Table7[[#This Row],[Pd Simulation       ]])</f>
        <v>2.0743455261040822E-5</v>
      </c>
      <c r="I51" s="1">
        <f>Table7[[#This Row],[Absolute Error]]*100/Table7[[#This Row],[Pd Analytic                             ]]</f>
        <v>3.1980951373094791E-3</v>
      </c>
    </row>
    <row r="52" spans="1:9" x14ac:dyDescent="0.25">
      <c r="A52" s="1">
        <v>5.0999999999999996</v>
      </c>
      <c r="B52">
        <v>0.159940413333333</v>
      </c>
      <c r="C52">
        <v>0.159889592503309</v>
      </c>
      <c r="D52" s="1">
        <f>ABS(Table6[[#This Row],[Pb Analytic                             ]]-Table6[[#This Row],[Pb Simulation       ]])</f>
        <v>5.0820830024000951E-5</v>
      </c>
      <c r="E52" s="1">
        <f>Table6[[#This Row],[Absolute Error]]*100/Table6[[#This Row],[Pb Analytic                             ]]</f>
        <v>3.1784951871053888E-2</v>
      </c>
      <c r="F52">
        <v>0.643974196666666</v>
      </c>
      <c r="G52">
        <v>0.64404416320492597</v>
      </c>
      <c r="H52" s="1">
        <f>ABS(Table7[[#This Row],[Pd Analytic                             ]]-Table7[[#This Row],[Pd Simulation       ]])</f>
        <v>6.9966538259969013E-5</v>
      </c>
      <c r="I52" s="1">
        <f>Table7[[#This Row],[Absolute Error]]*100/Table7[[#This Row],[Pd Analytic                             ]]</f>
        <v>1.0863624306724232E-2</v>
      </c>
    </row>
    <row r="53" spans="1:9" x14ac:dyDescent="0.25">
      <c r="A53" s="1">
        <v>5.2</v>
      </c>
      <c r="B53">
        <v>0.168386013333333</v>
      </c>
      <c r="C53">
        <v>0.168401665976119</v>
      </c>
      <c r="D53" s="1">
        <f>ABS(Table6[[#This Row],[Pb Analytic                             ]]-Table6[[#This Row],[Pb Simulation       ]])</f>
        <v>1.5652642785995985E-5</v>
      </c>
      <c r="E53" s="1">
        <f>Table6[[#This Row],[Absolute Error]]*100/Table6[[#This Row],[Pb Analytic                             ]]</f>
        <v>9.2948265655612237E-3</v>
      </c>
      <c r="F53">
        <v>0.63929541666666601</v>
      </c>
      <c r="G53">
        <v>0.63930061400160398</v>
      </c>
      <c r="H53" s="1">
        <f>ABS(Table7[[#This Row],[Pd Analytic                             ]]-Table7[[#This Row],[Pd Simulation       ]])</f>
        <v>5.1973349379785816E-6</v>
      </c>
      <c r="I53" s="1">
        <f>Table7[[#This Row],[Absolute Error]]*100/Table7[[#This Row],[Pd Analytic                             ]]</f>
        <v>8.1297199222861091E-4</v>
      </c>
    </row>
    <row r="54" spans="1:9" x14ac:dyDescent="0.25">
      <c r="A54" s="1">
        <v>5.3</v>
      </c>
      <c r="B54">
        <v>0.17693360333333299</v>
      </c>
      <c r="C54">
        <v>0.17691666416326399</v>
      </c>
      <c r="D54" s="1">
        <f>ABS(Table6[[#This Row],[Pb Analytic                             ]]-Table6[[#This Row],[Pb Simulation       ]])</f>
        <v>1.6939170069008025E-5</v>
      </c>
      <c r="E54" s="1">
        <f>Table6[[#This Row],[Absolute Error]]*100/Table6[[#This Row],[Pb Analytic                             ]]</f>
        <v>9.5746605607349988E-3</v>
      </c>
      <c r="F54">
        <v>0.63440504333333303</v>
      </c>
      <c r="G54">
        <v>0.63441226906431403</v>
      </c>
      <c r="H54" s="1">
        <f>ABS(Table7[[#This Row],[Pd Analytic                             ]]-Table7[[#This Row],[Pd Simulation       ]])</f>
        <v>7.2257309809975467E-6</v>
      </c>
      <c r="I54" s="1">
        <f>Table7[[#This Row],[Absolute Error]]*100/Table7[[#This Row],[Pd Analytic                             ]]</f>
        <v>1.1389645713590435E-3</v>
      </c>
    </row>
    <row r="55" spans="1:9" x14ac:dyDescent="0.25">
      <c r="A55" s="1">
        <v>5.4</v>
      </c>
      <c r="B55">
        <v>0.18539068</v>
      </c>
      <c r="C55">
        <v>0.18542052771975001</v>
      </c>
      <c r="D55" s="1">
        <f>ABS(Table6[[#This Row],[Pb Analytic                             ]]-Table6[[#This Row],[Pb Simulation       ]])</f>
        <v>2.9847719750009105E-5</v>
      </c>
      <c r="E55" s="1">
        <f>Table6[[#This Row],[Absolute Error]]*100/Table6[[#This Row],[Pb Analytic                             ]]</f>
        <v>1.6097311401853963E-2</v>
      </c>
      <c r="F55">
        <v>0.62940464666666596</v>
      </c>
      <c r="G55">
        <v>0.62940100959363598</v>
      </c>
      <c r="H55" s="1">
        <f>ABS(Table7[[#This Row],[Pd Analytic                             ]]-Table7[[#This Row],[Pd Simulation       ]])</f>
        <v>3.637073029971738E-6</v>
      </c>
      <c r="I55" s="1">
        <f>Table7[[#This Row],[Absolute Error]]*100/Table7[[#This Row],[Pd Analytic                             ]]</f>
        <v>5.7786259865073364E-4</v>
      </c>
    </row>
    <row r="56" spans="1:9" x14ac:dyDescent="0.25">
      <c r="A56" s="1">
        <v>5.5</v>
      </c>
      <c r="B56">
        <v>0.19391376666666599</v>
      </c>
      <c r="C56">
        <v>0.19390049488062799</v>
      </c>
      <c r="D56" s="1">
        <f>ABS(Table6[[#This Row],[Pb Analytic                             ]]-Table6[[#This Row],[Pb Simulation       ]])</f>
        <v>1.3271786037993838E-5</v>
      </c>
      <c r="E56" s="1">
        <f>Table6[[#This Row],[Absolute Error]]*100/Table6[[#This Row],[Pb Analytic                             ]]</f>
        <v>6.8446375271834243E-3</v>
      </c>
      <c r="F56">
        <v>0.62429029000000003</v>
      </c>
      <c r="G56">
        <v>0.62428686133671896</v>
      </c>
      <c r="H56" s="1">
        <f>ABS(Table7[[#This Row],[Pd Analytic                             ]]-Table7[[#This Row],[Pd Simulation       ]])</f>
        <v>3.4286632810687223E-6</v>
      </c>
      <c r="I56" s="1">
        <f>Table7[[#This Row],[Absolute Error]]*100/Table7[[#This Row],[Pd Analytic                             ]]</f>
        <v>5.4921278876945946E-4</v>
      </c>
    </row>
    <row r="57" spans="1:9" x14ac:dyDescent="0.25">
      <c r="A57" s="1">
        <v>5.6</v>
      </c>
      <c r="B57">
        <v>0.20234133333333301</v>
      </c>
      <c r="C57">
        <v>0.20234504443999199</v>
      </c>
      <c r="D57" s="1">
        <f>ABS(Table6[[#This Row],[Pb Analytic                             ]]-Table6[[#This Row],[Pb Simulation       ]])</f>
        <v>3.7111066589767816E-6</v>
      </c>
      <c r="E57" s="1">
        <f>Table6[[#This Row],[Absolute Error]]*100/Table6[[#This Row],[Pb Analytic                             ]]</f>
        <v>1.8340487009442714E-3</v>
      </c>
      <c r="F57">
        <v>0.61910463999999998</v>
      </c>
      <c r="G57">
        <v>0.61908809934424502</v>
      </c>
      <c r="H57" s="1">
        <f>ABS(Table7[[#This Row],[Pd Analytic                             ]]-Table7[[#This Row],[Pd Simulation       ]])</f>
        <v>1.6540655754959666E-5</v>
      </c>
      <c r="I57" s="1">
        <f>Table7[[#This Row],[Absolute Error]]*100/Table7[[#This Row],[Pd Analytic                             ]]</f>
        <v>2.6717773726356521E-3</v>
      </c>
    </row>
    <row r="58" spans="1:9" x14ac:dyDescent="0.25">
      <c r="A58" s="1">
        <v>5.7</v>
      </c>
      <c r="B58">
        <v>0.21072332999999999</v>
      </c>
      <c r="C58">
        <v>0.21074383173622299</v>
      </c>
      <c r="D58" s="1">
        <f>ABS(Table6[[#This Row],[Pb Analytic                             ]]-Table6[[#This Row],[Pb Simulation       ]])</f>
        <v>2.0501736223005329E-5</v>
      </c>
      <c r="E58" s="1">
        <f>Table6[[#This Row],[Absolute Error]]*100/Table6[[#This Row],[Pb Analytic                             ]]</f>
        <v>9.7282734465349747E-3</v>
      </c>
      <c r="F58">
        <v>0.61383074999999998</v>
      </c>
      <c r="G58">
        <v>0.61382135509651803</v>
      </c>
      <c r="H58" s="1">
        <f>ABS(Table7[[#This Row],[Pd Analytic                             ]]-Table7[[#This Row],[Pd Simulation       ]])</f>
        <v>9.3949034819518218E-6</v>
      </c>
      <c r="I58" s="1">
        <f>Table7[[#This Row],[Absolute Error]]*100/Table7[[#This Row],[Pd Analytic                             ]]</f>
        <v>1.530559894006059E-3</v>
      </c>
    </row>
    <row r="59" spans="1:9" x14ac:dyDescent="0.25">
      <c r="A59" s="1">
        <v>5.8</v>
      </c>
      <c r="B59">
        <v>0.21901200333333301</v>
      </c>
      <c r="C59">
        <v>0.219087620165765</v>
      </c>
      <c r="D59" s="1">
        <f>ABS(Table6[[#This Row],[Pb Analytic                             ]]-Table6[[#This Row],[Pb Simulation       ]])</f>
        <v>7.5616832431985026E-5</v>
      </c>
      <c r="E59" s="1">
        <f>Table6[[#This Row],[Absolute Error]]*100/Table6[[#This Row],[Pb Analytic                             ]]</f>
        <v>3.451442503906528E-2</v>
      </c>
      <c r="F59">
        <v>0.60856943333333302</v>
      </c>
      <c r="G59">
        <v>0.60850172395605995</v>
      </c>
      <c r="H59" s="1">
        <f>ABS(Table7[[#This Row],[Pd Analytic                             ]]-Table7[[#This Row],[Pd Simulation       ]])</f>
        <v>6.7709377273073024E-5</v>
      </c>
      <c r="I59" s="1">
        <f>Table7[[#This Row],[Absolute Error]]*100/Table7[[#This Row],[Pd Analytic                             ]]</f>
        <v>1.1127228503622503E-2</v>
      </c>
    </row>
    <row r="60" spans="1:9" x14ac:dyDescent="0.25">
      <c r="A60" s="1">
        <v>5.9</v>
      </c>
      <c r="B60">
        <v>0.227377733333333</v>
      </c>
      <c r="C60">
        <v>0.22736821029374901</v>
      </c>
      <c r="D60" s="1">
        <f>ABS(Table6[[#This Row],[Pb Analytic                             ]]-Table6[[#This Row],[Pb Simulation       ]])</f>
        <v>9.5230395839862592E-6</v>
      </c>
      <c r="E60" s="1">
        <f>Table6[[#This Row],[Absolute Error]]*100/Table6[[#This Row],[Pb Analytic                             ]]</f>
        <v>4.1883777735167733E-3</v>
      </c>
      <c r="F60">
        <v>0.60309455000000001</v>
      </c>
      <c r="G60">
        <v>0.6031428713086</v>
      </c>
      <c r="H60" s="1">
        <f>ABS(Table7[[#This Row],[Pd Analytic                             ]]-Table7[[#This Row],[Pd Simulation       ]])</f>
        <v>4.8321308599996726E-5</v>
      </c>
      <c r="I60" s="1">
        <f>Table7[[#This Row],[Absolute Error]]*100/Table7[[#This Row],[Pd Analytic                             ]]</f>
        <v>8.0115857947814437E-3</v>
      </c>
    </row>
    <row r="61" spans="1:9" x14ac:dyDescent="0.25">
      <c r="A61" s="1">
        <v>6</v>
      </c>
      <c r="B61">
        <v>0.235528186666666</v>
      </c>
      <c r="C61">
        <v>0.23557836822684899</v>
      </c>
      <c r="D61" s="1">
        <f>ABS(Table6[[#This Row],[Pb Analytic                             ]]-Table6[[#This Row],[Pb Simulation       ]])</f>
        <v>5.0181560182993579E-5</v>
      </c>
      <c r="E61" s="1">
        <f>Table6[[#This Row],[Absolute Error]]*100/Table6[[#This Row],[Pb Analytic                             ]]</f>
        <v>2.1301429567026926E-2</v>
      </c>
      <c r="F61">
        <v>0.59780227333333302</v>
      </c>
      <c r="G61">
        <v>0.59775713611205405</v>
      </c>
      <c r="H61" s="1">
        <f>ABS(Table7[[#This Row],[Pd Analytic                             ]]-Table7[[#This Row],[Pd Simulation       ]])</f>
        <v>4.513722127896802E-5</v>
      </c>
      <c r="I61" s="1">
        <f>Table7[[#This Row],[Absolute Error]]*100/Table7[[#This Row],[Pd Analytic                             ]]</f>
        <v>7.5510970178542056E-3</v>
      </c>
    </row>
    <row r="62" spans="1:9" x14ac:dyDescent="0.25">
      <c r="A62" s="1">
        <v>6.1</v>
      </c>
      <c r="B62">
        <v>0.24372544666666601</v>
      </c>
      <c r="C62">
        <v>0.243711754562597</v>
      </c>
      <c r="D62" s="1">
        <f>ABS(Table6[[#This Row],[Pb Analytic                             ]]-Table6[[#This Row],[Pb Simulation       ]])</f>
        <v>1.3692104069013E-5</v>
      </c>
      <c r="E62" s="1">
        <f>Table6[[#This Row],[Absolute Error]]*100/Table6[[#This Row],[Pb Analytic                             ]]</f>
        <v>5.6181549772135438E-3</v>
      </c>
      <c r="F62">
        <v>0.59237085333333295</v>
      </c>
      <c r="G62">
        <v>0.59235563088336696</v>
      </c>
      <c r="H62" s="1">
        <f>ABS(Table7[[#This Row],[Pd Analytic                             ]]-Table7[[#This Row],[Pd Simulation       ]])</f>
        <v>1.5222449965990315E-5</v>
      </c>
      <c r="I62" s="1">
        <f>Table7[[#This Row],[Absolute Error]]*100/Table7[[#This Row],[Pd Analytic                             ]]</f>
        <v>2.5698160315095527E-3</v>
      </c>
    </row>
    <row r="63" spans="1:9" x14ac:dyDescent="0.25">
      <c r="A63" s="1">
        <v>6.2</v>
      </c>
      <c r="B63">
        <v>0.251750996666666</v>
      </c>
      <c r="C63">
        <v>0.25176285492824402</v>
      </c>
      <c r="D63" s="1">
        <f>ABS(Table6[[#This Row],[Pb Analytic                             ]]-Table6[[#This Row],[Pb Simulation       ]])</f>
        <v>1.185826157801273E-5</v>
      </c>
      <c r="E63" s="1">
        <f>Table6[[#This Row],[Absolute Error]]*100/Table6[[#This Row],[Pb Analytic                             ]]</f>
        <v>4.7100917970573945E-3</v>
      </c>
      <c r="F63">
        <v>0.58693057333333298</v>
      </c>
      <c r="G63">
        <v>0.58694833741730401</v>
      </c>
      <c r="H63" s="1">
        <f>ABS(Table7[[#This Row],[Pd Analytic                             ]]-Table7[[#This Row],[Pd Simulation       ]])</f>
        <v>1.7764083971028022E-5</v>
      </c>
      <c r="I63" s="1">
        <f>Table7[[#This Row],[Absolute Error]]*100/Table7[[#This Row],[Pd Analytic                             ]]</f>
        <v>3.0265157661394397E-3</v>
      </c>
    </row>
    <row r="64" spans="1:9" x14ac:dyDescent="0.25">
      <c r="A64" s="1">
        <v>6.3</v>
      </c>
      <c r="B64">
        <v>0.25974588999999998</v>
      </c>
      <c r="C64">
        <v>0.25972691286779098</v>
      </c>
      <c r="D64" s="1">
        <f>ABS(Table6[[#This Row],[Pb Analytic                             ]]-Table6[[#This Row],[Pb Simulation       ]])</f>
        <v>1.8977132208997105E-5</v>
      </c>
      <c r="E64" s="1">
        <f>Table6[[#This Row],[Absolute Error]]*100/Table6[[#This Row],[Pb Analytic                             ]]</f>
        <v>7.3065713519865584E-3</v>
      </c>
      <c r="F64">
        <v>0.58149596000000003</v>
      </c>
      <c r="G64">
        <v>0.58154419775265398</v>
      </c>
      <c r="H64" s="1">
        <f>ABS(Table7[[#This Row],[Pd Analytic                             ]]-Table7[[#This Row],[Pd Simulation       ]])</f>
        <v>4.8237752653945698E-5</v>
      </c>
      <c r="I64" s="1">
        <f>Table7[[#This Row],[Absolute Error]]*100/Table7[[#This Row],[Pd Analytic                             ]]</f>
        <v>8.2947698283910107E-3</v>
      </c>
    </row>
    <row r="65" spans="1:9" x14ac:dyDescent="0.25">
      <c r="A65" s="1">
        <v>6.4</v>
      </c>
      <c r="B65">
        <v>0.26761942666666599</v>
      </c>
      <c r="C65">
        <v>0.26759986562377303</v>
      </c>
      <c r="D65" s="1">
        <f>ABS(Table6[[#This Row],[Pb Analytic                             ]]-Table6[[#This Row],[Pb Simulation       ]])</f>
        <v>1.9561042892968228E-5</v>
      </c>
      <c r="E65" s="1">
        <f>Table6[[#This Row],[Absolute Error]]*100/Table6[[#This Row],[Pb Analytic                             ]]</f>
        <v>7.3098104318444265E-3</v>
      </c>
      <c r="F65">
        <v>0.57616288666666604</v>
      </c>
      <c r="G65">
        <v>0.57615120008370302</v>
      </c>
      <c r="H65" s="1">
        <f>ABS(Table7[[#This Row],[Pd Analytic                             ]]-Table7[[#This Row],[Pd Simulation       ]])</f>
        <v>1.1686582963021941E-5</v>
      </c>
      <c r="I65" s="1">
        <f>Table7[[#This Row],[Absolute Error]]*100/Table7[[#This Row],[Pd Analytic                             ]]</f>
        <v>2.0283882011048696E-3</v>
      </c>
    </row>
    <row r="66" spans="1:9" x14ac:dyDescent="0.25">
      <c r="A66" s="1">
        <v>6.5</v>
      </c>
      <c r="B66">
        <v>0.27541172000000003</v>
      </c>
      <c r="C66">
        <v>0.27537828318611202</v>
      </c>
      <c r="D66" s="1">
        <f>ABS(Table6[[#This Row],[Pb Analytic                             ]]-Table6[[#This Row],[Pb Simulation       ]])</f>
        <v>3.3436813888010342E-5</v>
      </c>
      <c r="E66" s="1">
        <f>Table6[[#This Row],[Absolute Error]]*100/Table6[[#This Row],[Pb Analytic                             ]]</f>
        <v>1.214213898828484E-2</v>
      </c>
      <c r="F66">
        <v>0.57076325000000006</v>
      </c>
      <c r="G66">
        <v>0.57077645946265798</v>
      </c>
      <c r="H66" s="1">
        <f>ABS(Table7[[#This Row],[Pd Analytic                             ]]-Table7[[#This Row],[Pd Simulation       ]])</f>
        <v>1.3209462657925997E-5</v>
      </c>
      <c r="I66" s="1">
        <f>Table7[[#This Row],[Absolute Error]]*100/Table7[[#This Row],[Pd Analytic                             ]]</f>
        <v>2.314297031514174E-3</v>
      </c>
    </row>
    <row r="67" spans="1:9" x14ac:dyDescent="0.25">
      <c r="A67" s="1">
        <v>6.6</v>
      </c>
      <c r="B67">
        <v>0.28310057999999999</v>
      </c>
      <c r="C67">
        <v>0.28305931083913499</v>
      </c>
      <c r="D67" s="1">
        <f>ABS(Table6[[#This Row],[Pb Analytic                             ]]-Table6[[#This Row],[Pb Simulation       ]])</f>
        <v>4.1269160864998433E-5</v>
      </c>
      <c r="E67" s="1">
        <f>Table6[[#This Row],[Absolute Error]]*100/Table6[[#This Row],[Pb Analytic                             ]]</f>
        <v>1.4579686759872049E-2</v>
      </c>
      <c r="F67">
        <v>0.56539277666666599</v>
      </c>
      <c r="G67">
        <v>0.56542629325635596</v>
      </c>
      <c r="H67" s="1">
        <f>ABS(Table7[[#This Row],[Pd Analytic                             ]]-Table7[[#This Row],[Pd Simulation       ]])</f>
        <v>3.351658968997473E-5</v>
      </c>
      <c r="I67" s="1">
        <f>Table7[[#This Row],[Absolute Error]]*100/Table7[[#This Row],[Pd Analytic                             ]]</f>
        <v>5.9276673351974455E-3</v>
      </c>
    </row>
    <row r="68" spans="1:9" x14ac:dyDescent="0.25">
      <c r="A68" s="1">
        <v>6.7</v>
      </c>
      <c r="B68">
        <v>0.29060425666666601</v>
      </c>
      <c r="C68">
        <v>0.29064061532505298</v>
      </c>
      <c r="D68" s="1">
        <f>ABS(Table6[[#This Row],[Pb Analytic                             ]]-Table6[[#This Row],[Pb Simulation       ]])</f>
        <v>3.6358658386970166E-5</v>
      </c>
      <c r="E68" s="1">
        <f>Table6[[#This Row],[Absolute Error]]*100/Table6[[#This Row],[Pb Analytic                             ]]</f>
        <v>1.2509833956381691E-2</v>
      </c>
      <c r="F68">
        <v>0.56016548333333305</v>
      </c>
      <c r="G68">
        <v>0.56010629141242696</v>
      </c>
      <c r="H68" s="1">
        <f>ABS(Table7[[#This Row],[Pd Analytic                             ]]-Table7[[#This Row],[Pd Simulation       ]])</f>
        <v>5.9191920906087603E-5</v>
      </c>
      <c r="I68" s="1">
        <f>Table7[[#This Row],[Absolute Error]]*100/Table7[[#This Row],[Pd Analytic                             ]]</f>
        <v>1.0567980009084097E-2</v>
      </c>
    </row>
    <row r="69" spans="1:9" x14ac:dyDescent="0.25">
      <c r="A69" s="1">
        <v>6.8</v>
      </c>
      <c r="B69">
        <v>0.29813611000000001</v>
      </c>
      <c r="C69">
        <v>0.29812033465364801</v>
      </c>
      <c r="D69" s="1">
        <f>ABS(Table6[[#This Row],[Pb Analytic                             ]]-Table6[[#This Row],[Pb Simulation       ]])</f>
        <v>1.5775346351998287E-5</v>
      </c>
      <c r="E69" s="1">
        <f>Table6[[#This Row],[Absolute Error]]*100/Table6[[#This Row],[Pb Analytic                             ]]</f>
        <v>5.2916035970259666E-3</v>
      </c>
      <c r="F69">
        <v>0.55478681333333302</v>
      </c>
      <c r="G69">
        <v>0.55482138165999395</v>
      </c>
      <c r="H69" s="1">
        <f>ABS(Table7[[#This Row],[Pd Analytic                             ]]-Table7[[#This Row],[Pd Simulation       ]])</f>
        <v>3.4568326660933124E-5</v>
      </c>
      <c r="I69" s="1">
        <f>Table7[[#This Row],[Absolute Error]]*100/Table7[[#This Row],[Pd Analytic                             ]]</f>
        <v>6.2305325287764978E-3</v>
      </c>
    </row>
    <row r="70" spans="1:9" x14ac:dyDescent="0.25">
      <c r="A70" s="1">
        <v>6.9</v>
      </c>
      <c r="B70">
        <v>0.30552271333333297</v>
      </c>
      <c r="C70">
        <v>0.30549703151964902</v>
      </c>
      <c r="D70" s="1">
        <f>ABS(Table6[[#This Row],[Pb Analytic                             ]]-Table6[[#This Row],[Pb Simulation       ]])</f>
        <v>2.568181368395317E-5</v>
      </c>
      <c r="E70" s="1">
        <f>Table6[[#This Row],[Absolute Error]]*100/Table6[[#This Row],[Pb Analytic                             ]]</f>
        <v>8.4065673424723146E-3</v>
      </c>
      <c r="F70">
        <v>0.54956699333333303</v>
      </c>
      <c r="G70">
        <v>0.54957588982168504</v>
      </c>
      <c r="H70" s="1">
        <f>ABS(Table7[[#This Row],[Pd Analytic                             ]]-Table7[[#This Row],[Pd Simulation       ]])</f>
        <v>8.8964883520059601E-6</v>
      </c>
      <c r="I70" s="1">
        <f>Table7[[#This Row],[Absolute Error]]*100/Table7[[#This Row],[Pd Analytic                             ]]</f>
        <v>1.6187916021739067E-3</v>
      </c>
    </row>
    <row r="71" spans="1:9" x14ac:dyDescent="0.25">
      <c r="A71" s="1">
        <v>7</v>
      </c>
      <c r="B71">
        <v>0.31276294333333299</v>
      </c>
      <c r="C71">
        <v>0.31276965023793002</v>
      </c>
      <c r="D71" s="1">
        <f>ABS(Table6[[#This Row],[Pb Analytic                             ]]-Table6[[#This Row],[Pb Simulation       ]])</f>
        <v>6.7069045970313823E-6</v>
      </c>
      <c r="E71" s="1">
        <f>Table6[[#This Row],[Absolute Error]]*100/Table6[[#This Row],[Pb Analytic                             ]]</f>
        <v>2.144359144798515E-3</v>
      </c>
      <c r="F71">
        <v>0.54439653333333304</v>
      </c>
      <c r="G71">
        <v>0.54437359545041197</v>
      </c>
      <c r="H71" s="1">
        <f>ABS(Table7[[#This Row],[Pd Analytic                             ]]-Table7[[#This Row],[Pd Simulation       ]])</f>
        <v>2.2937882921070241E-5</v>
      </c>
      <c r="I71" s="1">
        <f>Table7[[#This Row],[Absolute Error]]*100/Table7[[#This Row],[Pd Analytic                             ]]</f>
        <v>4.2136288594400969E-3</v>
      </c>
    </row>
    <row r="72" spans="1:9" x14ac:dyDescent="0.25">
      <c r="A72" s="1">
        <v>7.1</v>
      </c>
      <c r="B72">
        <v>0.31995376666666597</v>
      </c>
      <c r="C72">
        <v>0.31993747706911901</v>
      </c>
      <c r="D72" s="1">
        <f>ABS(Table6[[#This Row],[Pb Analytic                             ]]-Table6[[#This Row],[Pb Simulation       ]])</f>
        <v>1.6289597546959023E-5</v>
      </c>
      <c r="E72" s="1">
        <f>Table6[[#This Row],[Absolute Error]]*100/Table6[[#This Row],[Pb Analytic                             ]]</f>
        <v>5.0914940307039526E-3</v>
      </c>
      <c r="F72">
        <v>0.53920194666666599</v>
      </c>
      <c r="G72">
        <v>0.53921778302881795</v>
      </c>
      <c r="H72" s="1">
        <f>ABS(Table7[[#This Row],[Pd Analytic                             ]]-Table7[[#This Row],[Pd Simulation       ]])</f>
        <v>1.5836362151966377E-5</v>
      </c>
      <c r="I72" s="1">
        <f>Table7[[#This Row],[Absolute Error]]*100/Table7[[#This Row],[Pd Analytic                             ]]</f>
        <v>2.9369139242798339E-3</v>
      </c>
    </row>
    <row r="73" spans="1:9" x14ac:dyDescent="0.25">
      <c r="A73" s="1">
        <v>7.2</v>
      </c>
      <c r="B73">
        <v>0.32703966666666601</v>
      </c>
      <c r="C73">
        <v>0.32700010378199601</v>
      </c>
      <c r="D73" s="1">
        <f>ABS(Table6[[#This Row],[Pb Analytic                             ]]-Table6[[#This Row],[Pb Simulation       ]])</f>
        <v>3.9562884669996912E-5</v>
      </c>
      <c r="E73" s="1">
        <f>Table6[[#This Row],[Absolute Error]]*100/Table6[[#This Row],[Pb Analytic                             ]]</f>
        <v>1.2098737649445104E-2</v>
      </c>
      <c r="F73">
        <v>0.53410639666666604</v>
      </c>
      <c r="G73">
        <v>0.53411128898395499</v>
      </c>
      <c r="H73" s="1">
        <f>ABS(Table7[[#This Row],[Pd Analytic                             ]]-Table7[[#This Row],[Pd Simulation       ]])</f>
        <v>4.8923172889514532E-6</v>
      </c>
      <c r="I73" s="1">
        <f>Table7[[#This Row],[Absolute Error]]*100/Table7[[#This Row],[Pd Analytic                             ]]</f>
        <v>9.1597339166115646E-4</v>
      </c>
    </row>
    <row r="74" spans="1:9" x14ac:dyDescent="0.25">
      <c r="A74" s="1">
        <v>7.3</v>
      </c>
      <c r="B74">
        <v>0.33391566</v>
      </c>
      <c r="C74">
        <v>0.33395739428181698</v>
      </c>
      <c r="D74" s="1">
        <f>ABS(Table6[[#This Row],[Pb Analytic                             ]]-Table6[[#This Row],[Pb Simulation       ]])</f>
        <v>4.1734281816974139E-5</v>
      </c>
      <c r="E74" s="1">
        <f>Table6[[#This Row],[Absolute Error]]*100/Table6[[#This Row],[Pb Analytic                             ]]</f>
        <v>1.2496888085596868E-2</v>
      </c>
      <c r="F74">
        <v>0.52906576999999999</v>
      </c>
      <c r="G74">
        <v>0.52905654477666397</v>
      </c>
      <c r="H74" s="1">
        <f>ABS(Table7[[#This Row],[Pd Analytic                             ]]-Table7[[#This Row],[Pd Simulation       ]])</f>
        <v>9.2252233360179403E-6</v>
      </c>
      <c r="I74" s="1">
        <f>Table7[[#This Row],[Absolute Error]]*100/Table7[[#This Row],[Pd Analytic                             ]]</f>
        <v>1.7437121659485903E-3</v>
      </c>
    </row>
    <row r="75" spans="1:9" x14ac:dyDescent="0.25">
      <c r="A75" s="1">
        <v>7.4</v>
      </c>
      <c r="B75">
        <v>0.340759383333333</v>
      </c>
      <c r="C75">
        <v>0.34080945412366098</v>
      </c>
      <c r="D75" s="1">
        <f>ABS(Table6[[#This Row],[Pb Analytic                             ]]-Table6[[#This Row],[Pb Simulation       ]])</f>
        <v>5.0070790327982895E-5</v>
      </c>
      <c r="E75" s="1">
        <f>Table6[[#This Row],[Absolute Error]]*100/Table6[[#This Row],[Pb Analytic                             ]]</f>
        <v>1.4691725749431518E-2</v>
      </c>
      <c r="F75">
        <v>0.52410984999999999</v>
      </c>
      <c r="G75">
        <v>0.52405561632603104</v>
      </c>
      <c r="H75" s="1">
        <f>ABS(Table7[[#This Row],[Pd Analytic                             ]]-Table7[[#This Row],[Pd Simulation       ]])</f>
        <v>5.4233673968950846E-5</v>
      </c>
      <c r="I75" s="1">
        <f>Table7[[#This Row],[Absolute Error]]*100/Table7[[#This Row],[Pd Analytic                             ]]</f>
        <v>1.0348839374943445E-2</v>
      </c>
    </row>
    <row r="76" spans="1:9" x14ac:dyDescent="0.25">
      <c r="A76" s="1">
        <v>7.5</v>
      </c>
      <c r="B76">
        <v>0.34758030666666601</v>
      </c>
      <c r="C76">
        <v>0.34755660272545702</v>
      </c>
      <c r="D76" s="1">
        <f>ABS(Table6[[#This Row],[Pb Analytic                             ]]-Table6[[#This Row],[Pb Simulation       ]])</f>
        <v>2.3703941208985668E-5</v>
      </c>
      <c r="E76" s="1">
        <f>Table6[[#This Row],[Absolute Error]]*100/Table6[[#This Row],[Pb Analytic                             ]]</f>
        <v>6.8201671391378968E-3</v>
      </c>
      <c r="F76">
        <v>0.51907836333333301</v>
      </c>
      <c r="G76">
        <v>0.51911024002561701</v>
      </c>
      <c r="H76" s="1">
        <f>ABS(Table7[[#This Row],[Pd Analytic                             ]]-Table7[[#This Row],[Pd Simulation       ]])</f>
        <v>3.1876692283994146E-5</v>
      </c>
      <c r="I76" s="1">
        <f>Table7[[#This Row],[Absolute Error]]*100/Table7[[#This Row],[Pd Analytic                             ]]</f>
        <v>6.1406402390407665E-3</v>
      </c>
    </row>
    <row r="77" spans="1:9" x14ac:dyDescent="0.25">
      <c r="A77" s="1">
        <v>7.6</v>
      </c>
      <c r="B77">
        <v>0.35421461333333298</v>
      </c>
      <c r="C77">
        <v>0.35419934809520098</v>
      </c>
      <c r="D77" s="1">
        <f>ABS(Table6[[#This Row],[Pb Analytic                             ]]-Table6[[#This Row],[Pb Simulation       ]])</f>
        <v>1.5265238132000647E-5</v>
      </c>
      <c r="E77" s="1">
        <f>Table6[[#This Row],[Absolute Error]]*100/Table6[[#This Row],[Pb Analytic                             ]]</f>
        <v>4.3097871902061458E-3</v>
      </c>
      <c r="F77">
        <v>0.514233623333333</v>
      </c>
      <c r="G77">
        <v>0.51422185560102396</v>
      </c>
      <c r="H77" s="1">
        <f>ABS(Table7[[#This Row],[Pd Analytic                             ]]-Table7[[#This Row],[Pd Simulation       ]])</f>
        <v>1.17677323090426E-5</v>
      </c>
      <c r="I77" s="1">
        <f>Table7[[#This Row],[Absolute Error]]*100/Table7[[#This Row],[Pd Analytic                             ]]</f>
        <v>2.2884543278092373E-3</v>
      </c>
    </row>
    <row r="78" spans="1:9" x14ac:dyDescent="0.25">
      <c r="A78" s="1">
        <v>7.7</v>
      </c>
      <c r="B78">
        <v>0.36076433666666602</v>
      </c>
      <c r="C78">
        <v>0.36073836388998298</v>
      </c>
      <c r="D78" s="1">
        <f>ABS(Table6[[#This Row],[Pb Analytic                             ]]-Table6[[#This Row],[Pb Simulation       ]])</f>
        <v>2.5972776683036436E-5</v>
      </c>
      <c r="E78" s="1">
        <f>Table6[[#This Row],[Absolute Error]]*100/Table6[[#This Row],[Pb Analytic                             ]]</f>
        <v>7.1998931311219073E-3</v>
      </c>
      <c r="F78">
        <v>0.50940630333333303</v>
      </c>
      <c r="G78">
        <v>0.50939163604885196</v>
      </c>
      <c r="H78" s="1">
        <f>ABS(Table7[[#This Row],[Pd Analytic                             ]]-Table7[[#This Row],[Pd Simulation       ]])</f>
        <v>1.4667284481073573E-5</v>
      </c>
      <c r="I78" s="1">
        <f>Table7[[#This Row],[Absolute Error]]*100/Table7[[#This Row],[Pd Analytic                             ]]</f>
        <v>2.8793728524562864E-3</v>
      </c>
    </row>
    <row r="79" spans="1:9" x14ac:dyDescent="0.25">
      <c r="A79" s="1">
        <v>7.8</v>
      </c>
      <c r="B79">
        <v>0.36719158666666601</v>
      </c>
      <c r="C79">
        <v>0.36717446862996</v>
      </c>
      <c r="D79" s="1">
        <f>ABS(Table6[[#This Row],[Pb Analytic                             ]]-Table6[[#This Row],[Pb Simulation       ]])</f>
        <v>1.7118036706009754E-5</v>
      </c>
      <c r="E79" s="1">
        <f>Table6[[#This Row],[Absolute Error]]*100/Table6[[#This Row],[Pb Analytic                             ]]</f>
        <v>4.6620988572223911E-3</v>
      </c>
      <c r="F79">
        <v>0.50460700333333297</v>
      </c>
      <c r="G79">
        <v>0.50462051488580995</v>
      </c>
      <c r="H79" s="1">
        <f>ABS(Table7[[#This Row],[Pd Analytic                             ]]-Table7[[#This Row],[Pd Simulation       ]])</f>
        <v>1.3511552476974664E-5</v>
      </c>
      <c r="I79" s="1">
        <f>Table7[[#This Row],[Absolute Error]]*100/Table7[[#This Row],[Pd Analytic                             ]]</f>
        <v>2.6775670188581573E-3</v>
      </c>
    </row>
    <row r="80" spans="1:9" x14ac:dyDescent="0.25">
      <c r="A80" s="1">
        <v>7.9</v>
      </c>
      <c r="B80">
        <v>0.37350625999999998</v>
      </c>
      <c r="C80">
        <v>0.37350860689759502</v>
      </c>
      <c r="D80" s="1">
        <f>ABS(Table6[[#This Row],[Pb Analytic                             ]]-Table6[[#This Row],[Pb Simulation       ]])</f>
        <v>2.3468975950402537E-6</v>
      </c>
      <c r="E80" s="1">
        <f>Table6[[#This Row],[Absolute Error]]*100/Table6[[#This Row],[Pb Analytic                             ]]</f>
        <v>6.2833829039010702E-4</v>
      </c>
      <c r="F80">
        <v>0.49992229999999999</v>
      </c>
      <c r="G80">
        <v>0.49990921092447899</v>
      </c>
      <c r="H80" s="1">
        <f>ABS(Table7[[#This Row],[Pd Analytic                             ]]-Table7[[#This Row],[Pd Simulation       ]])</f>
        <v>1.3089075521000026E-5</v>
      </c>
      <c r="I80" s="1">
        <f>Table7[[#This Row],[Absolute Error]]*100/Table7[[#This Row],[Pd Analytic                             ]]</f>
        <v>2.6182905285530708E-3</v>
      </c>
    </row>
    <row r="81" spans="1:9" x14ac:dyDescent="0.25">
      <c r="A81" s="1">
        <v>8</v>
      </c>
      <c r="B81">
        <v>0.37978499666666599</v>
      </c>
      <c r="C81">
        <v>0.379741832360809</v>
      </c>
      <c r="D81" s="1">
        <f>ABS(Table6[[#This Row],[Pb Analytic                             ]]-Table6[[#This Row],[Pb Simulation       ]])</f>
        <v>4.3164305856990826E-5</v>
      </c>
      <c r="E81" s="1">
        <f>Table6[[#This Row],[Absolute Error]]*100/Table6[[#This Row],[Pb Analytic                             ]]</f>
        <v>1.1366750296811801E-2</v>
      </c>
      <c r="F81">
        <v>0.49523890333333298</v>
      </c>
      <c r="G81">
        <v>0.495258250779261</v>
      </c>
      <c r="H81" s="1">
        <f>ABS(Table7[[#This Row],[Pd Analytic                             ]]-Table7[[#This Row],[Pd Simulation       ]])</f>
        <v>1.9347445928019624E-5</v>
      </c>
      <c r="I81" s="1">
        <f>Table7[[#This Row],[Absolute Error]]*100/Table7[[#This Row],[Pd Analytic                             ]]</f>
        <v>3.9065368214618347E-3</v>
      </c>
    </row>
    <row r="82" spans="1:9" x14ac:dyDescent="0.25">
      <c r="A82" s="1">
        <v>8.1</v>
      </c>
      <c r="B82">
        <v>0.38587222666666599</v>
      </c>
      <c r="C82">
        <v>0.38587529246776298</v>
      </c>
      <c r="D82" s="1">
        <f>ABS(Table6[[#This Row],[Pb Analytic                             ]]-Table6[[#This Row],[Pb Simulation       ]])</f>
        <v>3.0658010969908389E-6</v>
      </c>
      <c r="E82" s="1">
        <f>Table6[[#This Row],[Absolute Error]]*100/Table6[[#This Row],[Pb Analytic                             ]]</f>
        <v>7.9450567497709476E-4</v>
      </c>
      <c r="F82">
        <v>0.490690666666666</v>
      </c>
      <c r="G82">
        <v>0.49066798929298999</v>
      </c>
      <c r="H82" s="1">
        <f>ABS(Table7[[#This Row],[Pd Analytic                             ]]-Table7[[#This Row],[Pd Simulation       ]])</f>
        <v>2.267737367600553E-5</v>
      </c>
      <c r="I82" s="1">
        <f>Table7[[#This Row],[Absolute Error]]*100/Table7[[#This Row],[Pd Analytic                             ]]</f>
        <v>4.6217348942370704E-3</v>
      </c>
    </row>
    <row r="83" spans="1:9" x14ac:dyDescent="0.25">
      <c r="A83" s="1">
        <v>8.1999999999999993</v>
      </c>
      <c r="B83">
        <v>0.391933163333333</v>
      </c>
      <c r="C83">
        <v>0.39191021467038301</v>
      </c>
      <c r="D83" s="1">
        <f>ABS(Table6[[#This Row],[Pb Analytic                             ]]-Table6[[#This Row],[Pb Simulation       ]])</f>
        <v>2.2948662949995313E-5</v>
      </c>
      <c r="E83" s="1">
        <f>Table6[[#This Row],[Absolute Error]]*100/Table6[[#This Row],[Pb Analytic                             ]]</f>
        <v>5.8555919419697542E-3</v>
      </c>
      <c r="F83">
        <v>0.48613749000000001</v>
      </c>
      <c r="G83">
        <v>0.48613862806153502</v>
      </c>
      <c r="H83" s="1">
        <f>ABS(Table7[[#This Row],[Pd Analytic                             ]]-Table7[[#This Row],[Pd Simulation       ]])</f>
        <v>1.138061535010948E-6</v>
      </c>
      <c r="I83" s="1">
        <f>Table7[[#This Row],[Absolute Error]]*100/Table7[[#This Row],[Pd Analytic                             ]]</f>
        <v>2.3410226411115249E-4</v>
      </c>
    </row>
    <row r="84" spans="1:9" x14ac:dyDescent="0.25">
      <c r="A84" s="1">
        <v>8.3000000000000007</v>
      </c>
      <c r="B84">
        <v>0.39786604666666597</v>
      </c>
      <c r="C84">
        <v>0.39784789404325999</v>
      </c>
      <c r="D84" s="1">
        <f>ABS(Table6[[#This Row],[Pb Analytic                             ]]-Table6[[#This Row],[Pb Simulation       ]])</f>
        <v>1.8152623405987001E-5</v>
      </c>
      <c r="E84" s="1">
        <f>Table6[[#This Row],[Absolute Error]]*100/Table6[[#This Row],[Pb Analytic                             ]]</f>
        <v>4.5627044098449279E-3</v>
      </c>
      <c r="F84">
        <v>0.48167209666666599</v>
      </c>
      <c r="G84">
        <v>0.48167023222101901</v>
      </c>
      <c r="H84" s="1">
        <f>ABS(Table7[[#This Row],[Pd Analytic                             ]]-Table7[[#This Row],[Pd Simulation       ]])</f>
        <v>1.8644456469818493E-6</v>
      </c>
      <c r="I84" s="1">
        <f>Table7[[#This Row],[Absolute Error]]*100/Table7[[#This Row],[Pd Analytic                             ]]</f>
        <v>3.8707927587402379E-4</v>
      </c>
    </row>
    <row r="85" spans="1:9" x14ac:dyDescent="0.25">
      <c r="A85" s="1">
        <v>8.4</v>
      </c>
      <c r="B85">
        <v>0.40376334333333302</v>
      </c>
      <c r="C85">
        <v>0.40368968217401402</v>
      </c>
      <c r="D85" s="1">
        <f>ABS(Table6[[#This Row],[Pb Analytic                             ]]-Table6[[#This Row],[Pb Simulation       ]])</f>
        <v>7.3661159319005076E-5</v>
      </c>
      <c r="E85" s="1">
        <f>Table6[[#This Row],[Absolute Error]]*100/Table6[[#This Row],[Pb Analytic                             ]]</f>
        <v>1.8246975974791642E-2</v>
      </c>
      <c r="F85">
        <v>0.47720103000000003</v>
      </c>
      <c r="G85">
        <v>0.47726274564985199</v>
      </c>
      <c r="H85" s="1">
        <f>ABS(Table7[[#This Row],[Pd Analytic                             ]]-Table7[[#This Row],[Pd Simulation       ]])</f>
        <v>6.1715649851967758E-5</v>
      </c>
      <c r="I85" s="1">
        <f>Table7[[#This Row],[Absolute Error]]*100/Table7[[#This Row],[Pd Analytic                             ]]</f>
        <v>1.2931168505082939E-2</v>
      </c>
    </row>
    <row r="86" spans="1:9" x14ac:dyDescent="0.25">
      <c r="A86" s="1">
        <v>8.5</v>
      </c>
      <c r="B86">
        <v>0.40946803333333298</v>
      </c>
      <c r="C86">
        <v>0.40943697721036398</v>
      </c>
      <c r="D86" s="1">
        <f>ABS(Table6[[#This Row],[Pb Analytic                             ]]-Table6[[#This Row],[Pb Simulation       ]])</f>
        <v>3.1056122968997624E-5</v>
      </c>
      <c r="E86" s="1">
        <f>Table6[[#This Row],[Absolute Error]]*100/Table6[[#This Row],[Pb Analytic                             ]]</f>
        <v>7.5850801704803877E-3</v>
      </c>
      <c r="F86">
        <v>0.47286968000000001</v>
      </c>
      <c r="G86">
        <v>0.472916004725978</v>
      </c>
      <c r="H86" s="1">
        <f>ABS(Table7[[#This Row],[Pd Analytic                             ]]-Table7[[#This Row],[Pd Simulation       ]])</f>
        <v>4.6324725977986425E-5</v>
      </c>
      <c r="I86" s="1">
        <f>Table7[[#This Row],[Absolute Error]]*100/Table7[[#This Row],[Pd Analytic                             ]]</f>
        <v>9.7955504814916106E-3</v>
      </c>
    </row>
    <row r="87" spans="1:9" x14ac:dyDescent="0.25">
      <c r="A87" s="1">
        <v>8.6</v>
      </c>
      <c r="B87">
        <v>0.41510250999999998</v>
      </c>
      <c r="C87">
        <v>0.415091214958063</v>
      </c>
      <c r="D87" s="1">
        <f>ABS(Table6[[#This Row],[Pb Analytic                             ]]-Table6[[#This Row],[Pb Simulation       ]])</f>
        <v>1.1295041936976169E-5</v>
      </c>
      <c r="E87" s="1">
        <f>Table6[[#This Row],[Absolute Error]]*100/Table6[[#This Row],[Pb Analytic                             ]]</f>
        <v>2.7210987681628761E-3</v>
      </c>
      <c r="F87">
        <v>0.468604253333333</v>
      </c>
      <c r="G87">
        <v>0.46862975076853602</v>
      </c>
      <c r="H87" s="1">
        <f>ABS(Table7[[#This Row],[Pd Analytic                             ]]-Table7[[#This Row],[Pd Simulation       ]])</f>
        <v>2.549743520302572E-5</v>
      </c>
      <c r="I87" s="1">
        <f>Table7[[#This Row],[Absolute Error]]*100/Table7[[#This Row],[Pd Analytic                             ]]</f>
        <v>5.4408485934174773E-3</v>
      </c>
    </row>
    <row r="88" spans="1:9" x14ac:dyDescent="0.25">
      <c r="A88" s="1">
        <v>8.6999999999999993</v>
      </c>
      <c r="B88">
        <v>0.42062244333333298</v>
      </c>
      <c r="C88">
        <v>0.42065386093225599</v>
      </c>
      <c r="D88" s="1">
        <f>ABS(Table6[[#This Row],[Pb Analytic                             ]]-Table6[[#This Row],[Pb Simulation       ]])</f>
        <v>3.1417598923000334E-5</v>
      </c>
      <c r="E88" s="1">
        <f>Table6[[#This Row],[Absolute Error]]*100/Table6[[#This Row],[Pb Analytic                             ]]</f>
        <v>7.4687532531788571E-3</v>
      </c>
      <c r="F88">
        <v>0.46441581666666598</v>
      </c>
      <c r="G88">
        <v>0.46440364128251899</v>
      </c>
      <c r="H88" s="1">
        <f>ABS(Table7[[#This Row],[Pd Analytic                             ]]-Table7[[#This Row],[Pd Simulation       ]])</f>
        <v>1.217538414699515E-5</v>
      </c>
      <c r="I88" s="1">
        <f>Table7[[#This Row],[Absolute Error]]*100/Table7[[#This Row],[Pd Analytic                             ]]</f>
        <v>2.6217245225233451E-3</v>
      </c>
    </row>
    <row r="89" spans="1:9" x14ac:dyDescent="0.25">
      <c r="A89" s="1">
        <v>8.8000000000000007</v>
      </c>
      <c r="B89">
        <v>0.42616805333333302</v>
      </c>
      <c r="C89">
        <v>0.426126403272858</v>
      </c>
      <c r="D89" s="1">
        <f>ABS(Table6[[#This Row],[Pb Analytic                             ]]-Table6[[#This Row],[Pb Simulation       ]])</f>
        <v>4.1650060475018069E-5</v>
      </c>
      <c r="E89" s="1">
        <f>Table6[[#This Row],[Absolute Error]]*100/Table6[[#This Row],[Pb Analytic                             ]]</f>
        <v>9.7741093147773409E-3</v>
      </c>
      <c r="F89">
        <v>0.46020810000000001</v>
      </c>
      <c r="G89">
        <v>0.46023726011514199</v>
      </c>
      <c r="H89" s="1">
        <f>ABS(Table7[[#This Row],[Pd Analytic                             ]]-Table7[[#This Row],[Pd Simulation       ]])</f>
        <v>2.9160115141979581E-5</v>
      </c>
      <c r="I89" s="1">
        <f>Table7[[#This Row],[Absolute Error]]*100/Table7[[#This Row],[Pd Analytic                             ]]</f>
        <v>6.3358875234665515E-3</v>
      </c>
    </row>
    <row r="90" spans="1:9" x14ac:dyDescent="0.25">
      <c r="A90" s="1">
        <v>8.9</v>
      </c>
      <c r="B90">
        <v>0.431549656666666</v>
      </c>
      <c r="C90">
        <v>0.431510346442045</v>
      </c>
      <c r="D90" s="1">
        <f>ABS(Table6[[#This Row],[Pb Analytic                             ]]-Table6[[#This Row],[Pb Simulation       ]])</f>
        <v>3.9310224621003087E-5</v>
      </c>
      <c r="E90" s="1">
        <f>Table6[[#This Row],[Absolute Error]]*100/Table6[[#This Row],[Pb Analytic                             ]]</f>
        <v>9.1099147320869017E-3</v>
      </c>
      <c r="F90">
        <v>0.45608779999999999</v>
      </c>
      <c r="G90">
        <v>0.45613012662339197</v>
      </c>
      <c r="H90" s="1">
        <f>ABS(Table7[[#This Row],[Pd Analytic                             ]]-Table7[[#This Row],[Pd Simulation       ]])</f>
        <v>4.2326623391986118E-5</v>
      </c>
      <c r="I90" s="1">
        <f>Table7[[#This Row],[Absolute Error]]*100/Table7[[#This Row],[Pd Analytic                             ]]</f>
        <v>9.2795062026090388E-3</v>
      </c>
    </row>
    <row r="91" spans="1:9" x14ac:dyDescent="0.25">
      <c r="A91" s="1">
        <v>9</v>
      </c>
      <c r="B91">
        <v>0.43677592666666598</v>
      </c>
      <c r="C91">
        <v>0.43680720562898101</v>
      </c>
      <c r="D91" s="1">
        <f>ABS(Table6[[#This Row],[Pb Analytic                             ]]-Table6[[#This Row],[Pb Simulation       ]])</f>
        <v>3.1278962315028913E-5</v>
      </c>
      <c r="E91" s="1">
        <f>Table6[[#This Row],[Absolute Error]]*100/Table6[[#This Row],[Pb Analytic                             ]]</f>
        <v>7.1608164682147903E-3</v>
      </c>
      <c r="F91">
        <v>0.45206706666666602</v>
      </c>
      <c r="G91">
        <v>0.452081703943642</v>
      </c>
      <c r="H91" s="1">
        <f>ABS(Table7[[#This Row],[Pd Analytic                             ]]-Table7[[#This Row],[Pd Simulation       ]])</f>
        <v>1.4637276975981717E-5</v>
      </c>
      <c r="I91" s="1">
        <f>Table7[[#This Row],[Absolute Error]]*100/Table7[[#This Row],[Pd Analytic                             ]]</f>
        <v>3.2377503553663936E-3</v>
      </c>
    </row>
    <row r="92" spans="1:9" x14ac:dyDescent="0.25">
      <c r="A92" s="1">
        <v>9.1</v>
      </c>
      <c r="B92">
        <v>0.44199703000000001</v>
      </c>
      <c r="C92">
        <v>0.44201850179346303</v>
      </c>
      <c r="D92" s="1">
        <f>ABS(Table6[[#This Row],[Pb Analytic                             ]]-Table6[[#This Row],[Pb Simulation       ]])</f>
        <v>2.1471793463012645E-5</v>
      </c>
      <c r="E92" s="1">
        <f>Table6[[#This Row],[Absolute Error]]*100/Table6[[#This Row],[Pb Analytic                             ]]</f>
        <v>4.8576684857968965E-3</v>
      </c>
      <c r="F92">
        <v>0.44809305999999999</v>
      </c>
      <c r="G92">
        <v>0.44809140644627299</v>
      </c>
      <c r="H92" s="1">
        <f>ABS(Table7[[#This Row],[Pd Analytic                             ]]-Table7[[#This Row],[Pd Simulation       ]])</f>
        <v>1.6535537269990463E-6</v>
      </c>
      <c r="I92" s="1">
        <f>Table7[[#This Row],[Absolute Error]]*100/Table7[[#This Row],[Pd Analytic                             ]]</f>
        <v>3.6902152177232405E-4</v>
      </c>
    </row>
    <row r="93" spans="1:9" x14ac:dyDescent="0.25">
      <c r="A93" s="1">
        <v>9.1999999999999993</v>
      </c>
      <c r="B93">
        <v>0.44717119999999999</v>
      </c>
      <c r="C93">
        <v>0.44714575728619499</v>
      </c>
      <c r="D93" s="1">
        <f>ABS(Table6[[#This Row],[Pb Analytic                             ]]-Table6[[#This Row],[Pb Simulation       ]])</f>
        <v>2.5442713805001738E-5</v>
      </c>
      <c r="E93" s="1">
        <f>Table6[[#This Row],[Absolute Error]]*100/Table6[[#This Row],[Pb Analytic                             ]]</f>
        <v>5.690026885062708E-3</v>
      </c>
      <c r="F93">
        <v>0.44412775333333299</v>
      </c>
      <c r="G93">
        <v>0.44415860645095201</v>
      </c>
      <c r="H93" s="1">
        <f>ABS(Table7[[#This Row],[Pd Analytic                             ]]-Table7[[#This Row],[Pd Simulation       ]])</f>
        <v>3.0853117619022985E-5</v>
      </c>
      <c r="I93" s="1">
        <f>Table7[[#This Row],[Absolute Error]]*100/Table7[[#This Row],[Pd Analytic                             ]]</f>
        <v>6.9464189528048838E-3</v>
      </c>
    </row>
    <row r="94" spans="1:9" x14ac:dyDescent="0.25">
      <c r="A94" s="1">
        <v>9.3000000000000007</v>
      </c>
      <c r="B94">
        <v>0.452238063333333</v>
      </c>
      <c r="C94">
        <v>0.45219049198903799</v>
      </c>
      <c r="D94" s="1">
        <f>ABS(Table6[[#This Row],[Pb Analytic                             ]]-Table6[[#This Row],[Pb Simulation       ]])</f>
        <v>4.7571344295005424E-5</v>
      </c>
      <c r="E94" s="1">
        <f>Table6[[#This Row],[Absolute Error]]*100/Table6[[#This Row],[Pb Analytic                             ]]</f>
        <v>1.0520200034670045E-2</v>
      </c>
      <c r="F94">
        <v>0.44026048333333301</v>
      </c>
      <c r="G94">
        <v>0.440282640271423</v>
      </c>
      <c r="H94" s="1">
        <f>ABS(Table7[[#This Row],[Pd Analytic                             ]]-Table7[[#This Row],[Pd Simulation       ]])</f>
        <v>2.2156938089989975E-5</v>
      </c>
      <c r="I94" s="1">
        <f>Table7[[#This Row],[Absolute Error]]*100/Table7[[#This Row],[Pd Analytic                             ]]</f>
        <v>5.0324350913156122E-3</v>
      </c>
    </row>
    <row r="95" spans="1:9" x14ac:dyDescent="0.25">
      <c r="A95" s="1">
        <v>9.4</v>
      </c>
      <c r="B95">
        <v>0.45717920000000001</v>
      </c>
      <c r="C95">
        <v>0.45715421992369498</v>
      </c>
      <c r="D95" s="1">
        <f>ABS(Table6[[#This Row],[Pb Analytic                             ]]-Table6[[#This Row],[Pb Simulation       ]])</f>
        <v>2.4980076305025634E-5</v>
      </c>
      <c r="E95" s="1">
        <f>Table6[[#This Row],[Absolute Error]]*100/Table6[[#This Row],[Pb Analytic                             ]]</f>
        <v>5.464255871726424E-3</v>
      </c>
      <c r="F95">
        <v>0.43645915000000002</v>
      </c>
      <c r="G95">
        <v>0.43646281365254003</v>
      </c>
      <c r="H95" s="1">
        <f>ABS(Table7[[#This Row],[Pd Analytic                             ]]-Table7[[#This Row],[Pd Simulation       ]])</f>
        <v>3.6636525400091102E-6</v>
      </c>
      <c r="I95" s="1">
        <f>Table7[[#This Row],[Absolute Error]]*100/Table7[[#This Row],[Pd Analytic                             ]]</f>
        <v>8.3939626135611086E-4</v>
      </c>
    </row>
    <row r="96" spans="1:9" x14ac:dyDescent="0.25">
      <c r="A96" s="1">
        <v>9.5</v>
      </c>
      <c r="B96">
        <v>0.46201958333333298</v>
      </c>
      <c r="C96">
        <v>0.46203844628208601</v>
      </c>
      <c r="D96" s="1">
        <f>ABS(Table6[[#This Row],[Pb Analytic                             ]]-Table6[[#This Row],[Pb Simulation       ]])</f>
        <v>1.8862948753028963E-5</v>
      </c>
      <c r="E96" s="1">
        <f>Table6[[#This Row],[Absolute Error]]*100/Table6[[#This Row],[Pb Analytic                             ]]</f>
        <v>4.0825496027039844E-3</v>
      </c>
      <c r="F96">
        <v>0.43269543333333299</v>
      </c>
      <c r="G96">
        <v>0.43269840665653198</v>
      </c>
      <c r="H96" s="1">
        <f>ABS(Table7[[#This Row],[Pd Analytic                             ]]-Table7[[#This Row],[Pd Simulation       ]])</f>
        <v>2.9733231989848008E-6</v>
      </c>
      <c r="I96" s="1">
        <f>Table7[[#This Row],[Absolute Error]]*100/Table7[[#This Row],[Pd Analytic                             ]]</f>
        <v>6.8715834244912526E-4</v>
      </c>
    </row>
    <row r="97" spans="1:9" x14ac:dyDescent="0.25">
      <c r="A97" s="1">
        <v>9.6</v>
      </c>
      <c r="B97">
        <v>0.46687957000000002</v>
      </c>
      <c r="C97">
        <v>0.46684466483593301</v>
      </c>
      <c r="D97" s="1">
        <f>ABS(Table6[[#This Row],[Pb Analytic                             ]]-Table6[[#This Row],[Pb Simulation       ]])</f>
        <v>3.4905164067011718E-5</v>
      </c>
      <c r="E97" s="1">
        <f>Table6[[#This Row],[Absolute Error]]*100/Table6[[#This Row],[Pb Analytic                             ]]</f>
        <v>7.4768261685669518E-3</v>
      </c>
      <c r="F97">
        <v>0.42895139666666598</v>
      </c>
      <c r="G97">
        <v>0.428988678050364</v>
      </c>
      <c r="H97" s="1">
        <f>ABS(Table7[[#This Row],[Pd Analytic                             ]]-Table7[[#This Row],[Pd Simulation       ]])</f>
        <v>3.7281383698017923E-5</v>
      </c>
      <c r="I97" s="1">
        <f>Table7[[#This Row],[Absolute Error]]*100/Table7[[#This Row],[Pd Analytic                             ]]</f>
        <v>8.6905285863141182E-3</v>
      </c>
    </row>
    <row r="98" spans="1:9" x14ac:dyDescent="0.25">
      <c r="A98" s="1">
        <v>9.6999999999999993</v>
      </c>
      <c r="B98">
        <v>0.47152101333333302</v>
      </c>
      <c r="C98">
        <v>0.47157435568711797</v>
      </c>
      <c r="D98" s="1">
        <f>ABS(Table6[[#This Row],[Pb Analytic                             ]]-Table6[[#This Row],[Pb Simulation       ]])</f>
        <v>5.3342353784957552E-5</v>
      </c>
      <c r="E98" s="1">
        <f>Table6[[#This Row],[Absolute Error]]*100/Table6[[#This Row],[Pb Analytic                             ]]</f>
        <v>1.1311546767048831E-2</v>
      </c>
      <c r="F98">
        <v>0.42536970666666601</v>
      </c>
      <c r="G98">
        <v>0.42533286924125702</v>
      </c>
      <c r="H98" s="1">
        <f>ABS(Table7[[#This Row],[Pd Analytic                             ]]-Table7[[#This Row],[Pd Simulation       ]])</f>
        <v>3.6837425408997593E-5</v>
      </c>
      <c r="I98" s="1">
        <f>Table7[[#This Row],[Absolute Error]]*100/Table7[[#This Row],[Pd Analytic                             ]]</f>
        <v>8.6608461449760882E-3</v>
      </c>
    </row>
    <row r="99" spans="1:9" x14ac:dyDescent="0.25">
      <c r="A99" s="1">
        <v>9.8000000000000007</v>
      </c>
      <c r="B99">
        <v>0.476247066666666</v>
      </c>
      <c r="C99">
        <v>0.47622898332395602</v>
      </c>
      <c r="D99" s="1">
        <f>ABS(Table6[[#This Row],[Pb Analytic                             ]]-Table6[[#This Row],[Pb Simulation       ]])</f>
        <v>1.8083342709973582E-5</v>
      </c>
      <c r="E99" s="1">
        <f>Table6[[#This Row],[Absolute Error]]*100/Table6[[#This Row],[Pb Analytic                             ]]</f>
        <v>3.7971949090029114E-3</v>
      </c>
      <c r="F99">
        <v>0.421719656666666</v>
      </c>
      <c r="G99">
        <v>0.42173020780315601</v>
      </c>
      <c r="H99" s="1">
        <f>ABS(Table7[[#This Row],[Pd Analytic                             ]]-Table7[[#This Row],[Pd Simulation       ]])</f>
        <v>1.055113649001127E-5</v>
      </c>
      <c r="I99" s="1">
        <f>Table7[[#This Row],[Absolute Error]]*100/Table7[[#This Row],[Pd Analytic                             ]]</f>
        <v>2.5018688001918156E-3</v>
      </c>
    </row>
    <row r="100" spans="1:9" x14ac:dyDescent="0.25">
      <c r="A100" s="1">
        <v>9.9</v>
      </c>
      <c r="B100">
        <v>0.48076611000000002</v>
      </c>
      <c r="C100">
        <v>0.480809994951855</v>
      </c>
      <c r="D100" s="1">
        <f>ABS(Table6[[#This Row],[Pb Analytic                             ]]-Table6[[#This Row],[Pb Simulation       ]])</f>
        <v>4.3884951854977761E-5</v>
      </c>
      <c r="E100" s="1">
        <f>Table6[[#This Row],[Absolute Error]]*100/Table6[[#This Row],[Pb Analytic                             ]]</f>
        <v>9.1272960869651001E-3</v>
      </c>
      <c r="F100">
        <v>0.41820517666666601</v>
      </c>
      <c r="G100">
        <v>0.41817991063293503</v>
      </c>
      <c r="H100" s="1">
        <f>ABS(Table7[[#This Row],[Pd Analytic                             ]]-Table7[[#This Row],[Pd Simulation       ]])</f>
        <v>2.5266033730986237E-5</v>
      </c>
      <c r="I100" s="1">
        <f>Table7[[#This Row],[Absolute Error]]*100/Table7[[#This Row],[Pd Analytic                             ]]</f>
        <v>6.0419051916542101E-3</v>
      </c>
    </row>
    <row r="101" spans="1:9" x14ac:dyDescent="0.25">
      <c r="A101" s="1">
        <v>10</v>
      </c>
      <c r="B101">
        <v>0.48528284999999999</v>
      </c>
      <c r="C101">
        <v>0.48531881906982899</v>
      </c>
      <c r="D101" s="1">
        <f>ABS(Table6[[#This Row],[Pb Analytic                             ]]-Table6[[#This Row],[Pb Simulation       ]])</f>
        <v>3.59690698290005E-5</v>
      </c>
      <c r="E101" s="1">
        <f>Table6[[#This Row],[Absolute Error]]*100/Table6[[#This Row],[Pb Analytic                             ]]</f>
        <v>7.4114310872880392E-3</v>
      </c>
      <c r="F101">
        <v>0.41467913000000001</v>
      </c>
      <c r="G101">
        <v>0.41468118677159599</v>
      </c>
      <c r="H101" s="1">
        <f>ABS(Table7[[#This Row],[Pd Analytic                             ]]-Table7[[#This Row],[Pd Simulation       ]])</f>
        <v>2.0567715959818322E-6</v>
      </c>
      <c r="I101" s="1">
        <f>Table7[[#This Row],[Absolute Error]]*100/Table7[[#This Row],[Pd Analytic                             ]]</f>
        <v>4.959886441905768E-4</v>
      </c>
    </row>
    <row r="102" spans="1:9" x14ac:dyDescent="0.25">
      <c r="A102" s="1">
        <v>10.1</v>
      </c>
      <c r="B102">
        <v>0.48975243000000002</v>
      </c>
      <c r="C102">
        <v>0.48975686426709503</v>
      </c>
      <c r="D102" s="1">
        <f>ABS(Table6[[#This Row],[Pb Analytic                             ]]-Table6[[#This Row],[Pb Simulation       ]])</f>
        <v>4.4342670950103802E-6</v>
      </c>
      <c r="E102" s="1">
        <f>Table6[[#This Row],[Absolute Error]]*100/Table6[[#This Row],[Pb Analytic                             ]]</f>
        <v>9.0540172451612582E-4</v>
      </c>
      <c r="F102">
        <v>0.411258763333333</v>
      </c>
      <c r="G102">
        <v>0.41123323992238398</v>
      </c>
      <c r="H102" s="1">
        <f>ABS(Table7[[#This Row],[Pd Analytic                             ]]-Table7[[#This Row],[Pd Simulation       ]])</f>
        <v>2.5523410949024328E-5</v>
      </c>
      <c r="I102" s="1">
        <f>Table7[[#This Row],[Absolute Error]]*100/Table7[[#This Row],[Pd Analytic                             ]]</f>
        <v>6.2065534765238352E-3</v>
      </c>
    </row>
    <row r="103" spans="1:9" x14ac:dyDescent="0.25">
      <c r="A103" s="1">
        <v>10.199999999999999</v>
      </c>
      <c r="B103">
        <v>0.49416512000000001</v>
      </c>
      <c r="C103">
        <v>0.49412551821644601</v>
      </c>
      <c r="D103" s="1">
        <f>ABS(Table6[[#This Row],[Pb Analytic                             ]]-Table6[[#This Row],[Pb Simulation       ]])</f>
        <v>3.9601783553999681E-5</v>
      </c>
      <c r="E103" s="1">
        <f>Table6[[#This Row],[Absolute Error]]*100/Table6[[#This Row],[Pb Analytic                             ]]</f>
        <v>8.0145190025690139E-3</v>
      </c>
      <c r="F103">
        <v>0.40779141000000002</v>
      </c>
      <c r="G103">
        <v>0.407835270694832</v>
      </c>
      <c r="H103" s="1">
        <f>ABS(Table7[[#This Row],[Pd Analytic                             ]]-Table7[[#This Row],[Pd Simulation       ]])</f>
        <v>4.386069483197641E-5</v>
      </c>
      <c r="I103" s="1">
        <f>Table7[[#This Row],[Absolute Error]]*100/Table7[[#This Row],[Pd Analytic                             ]]</f>
        <v>1.0754512418028637E-2</v>
      </c>
    </row>
    <row r="104" spans="1:9" x14ac:dyDescent="0.25">
      <c r="A104" s="1">
        <v>10.3</v>
      </c>
      <c r="B104">
        <v>0.49844450000000001</v>
      </c>
      <c r="C104">
        <v>0.49842614684338099</v>
      </c>
      <c r="D104" s="1">
        <f>ABS(Table6[[#This Row],[Pb Analytic                             ]]-Table6[[#This Row],[Pb Simulation       ]])</f>
        <v>1.8353156619022037E-5</v>
      </c>
      <c r="E104" s="1">
        <f>Table6[[#This Row],[Absolute Error]]*100/Table6[[#This Row],[Pb Analytic                             ]]</f>
        <v>3.6822218768529204E-3</v>
      </c>
      <c r="F104">
        <v>0.404476846666666</v>
      </c>
      <c r="G104">
        <v>0.40448647860099801</v>
      </c>
      <c r="H104" s="1">
        <f>ABS(Table7[[#This Row],[Pd Analytic                             ]]-Table7[[#This Row],[Pd Simulation       ]])</f>
        <v>9.6319343320105943E-6</v>
      </c>
      <c r="I104" s="1">
        <f>Table7[[#This Row],[Absolute Error]]*100/Table7[[#This Row],[Pd Analytic                             ]]</f>
        <v>2.3812747376190857E-3</v>
      </c>
    </row>
    <row r="105" spans="1:9" x14ac:dyDescent="0.25">
      <c r="A105" s="1">
        <v>10.4</v>
      </c>
      <c r="B105">
        <v>0.50265761333333303</v>
      </c>
      <c r="C105">
        <v>0.50266009365198405</v>
      </c>
      <c r="D105" s="1">
        <f>ABS(Table6[[#This Row],[Pb Analytic                             ]]-Table6[[#This Row],[Pb Simulation       ]])</f>
        <v>2.4803186510213848E-6</v>
      </c>
      <c r="E105" s="1">
        <f>Table6[[#This Row],[Absolute Error]]*100/Table6[[#This Row],[Pb Analytic                             ]]</f>
        <v>4.9343854472335129E-4</v>
      </c>
      <c r="F105">
        <v>0.40121878666666599</v>
      </c>
      <c r="G105">
        <v>0.40118606382773297</v>
      </c>
      <c r="H105" s="1">
        <f>ABS(Table7[[#This Row],[Pd Analytic                             ]]-Table7[[#This Row],[Pd Simulation       ]])</f>
        <v>3.2722838933019194E-5</v>
      </c>
      <c r="I105" s="1">
        <f>Table7[[#This Row],[Absolute Error]]*100/Table7[[#This Row],[Pd Analytic                             ]]</f>
        <v>8.1565243370642602E-3</v>
      </c>
    </row>
    <row r="106" spans="1:9" x14ac:dyDescent="0.25">
      <c r="A106" s="1">
        <v>10.5</v>
      </c>
      <c r="B106">
        <v>0.50681063000000004</v>
      </c>
      <c r="C106">
        <v>0.50682867919046504</v>
      </c>
      <c r="D106" s="1">
        <f>ABS(Table6[[#This Row],[Pb Analytic                             ]]-Table6[[#This Row],[Pb Simulation       ]])</f>
        <v>1.8049190464997089E-5</v>
      </c>
      <c r="E106" s="1">
        <f>Table6[[#This Row],[Absolute Error]]*100/Table6[[#This Row],[Pb Analytic                             ]]</f>
        <v>3.5612014880109506E-3</v>
      </c>
      <c r="F106">
        <v>0.39793979000000002</v>
      </c>
      <c r="G106">
        <v>0.397933228806571</v>
      </c>
      <c r="H106" s="1">
        <f>ABS(Table7[[#This Row],[Pd Analytic                             ]]-Table7[[#This Row],[Pd Simulation       ]])</f>
        <v>6.5611934290110696E-6</v>
      </c>
      <c r="I106" s="1">
        <f>Table7[[#This Row],[Absolute Error]]*100/Table7[[#This Row],[Pd Analytic                             ]]</f>
        <v>1.6488176794605812E-3</v>
      </c>
    </row>
    <row r="107" spans="1:9" x14ac:dyDescent="0.25">
      <c r="A107" s="1">
        <v>10.6</v>
      </c>
      <c r="B107">
        <v>0.51093683666666601</v>
      </c>
      <c r="C107">
        <v>0.51093320064088799</v>
      </c>
      <c r="D107" s="1">
        <f>ABS(Table6[[#This Row],[Pb Analytic                             ]]-Table6[[#This Row],[Pb Simulation       ]])</f>
        <v>3.6360257780199134E-6</v>
      </c>
      <c r="E107" s="1">
        <f>Table6[[#This Row],[Absolute Error]]*100/Table6[[#This Row],[Pb Analytic                             ]]</f>
        <v>7.1164406099644183E-4</v>
      </c>
      <c r="F107">
        <v>0.39476705666666601</v>
      </c>
      <c r="G107">
        <v>0.39472717960083498</v>
      </c>
      <c r="H107" s="1">
        <f>ABS(Table7[[#This Row],[Pd Analytic                             ]]-Table7[[#This Row],[Pd Simulation       ]])</f>
        <v>3.9877065831028791E-5</v>
      </c>
      <c r="I107" s="1">
        <f>Table7[[#This Row],[Absolute Error]]*100/Table7[[#This Row],[Pd Analytic                             ]]</f>
        <v>1.0102437301468368E-2</v>
      </c>
    </row>
    <row r="108" spans="1:9" x14ac:dyDescent="0.25">
      <c r="A108" s="1">
        <v>10.7</v>
      </c>
      <c r="B108">
        <v>0.51495260333333304</v>
      </c>
      <c r="C108">
        <v>0.51497493151918905</v>
      </c>
      <c r="D108" s="1">
        <f>ABS(Table6[[#This Row],[Pb Analytic                             ]]-Table6[[#This Row],[Pb Simulation       ]])</f>
        <v>2.232818585601315E-5</v>
      </c>
      <c r="E108" s="1">
        <f>Table6[[#This Row],[Absolute Error]]*100/Table6[[#This Row],[Pb Analytic                             ]]</f>
        <v>4.3357811204798721E-3</v>
      </c>
      <c r="F108">
        <v>0.39158257333333302</v>
      </c>
      <c r="G108">
        <v>0.39156712712768199</v>
      </c>
      <c r="H108" s="1">
        <f>ABS(Table7[[#This Row],[Pd Analytic                             ]]-Table7[[#This Row],[Pd Simulation       ]])</f>
        <v>1.5446205651026279E-5</v>
      </c>
      <c r="I108" s="1">
        <f>Table7[[#This Row],[Absolute Error]]*100/Table7[[#This Row],[Pd Analytic                             ]]</f>
        <v>3.9447146047041862E-3</v>
      </c>
    </row>
    <row r="109" spans="1:9" x14ac:dyDescent="0.25">
      <c r="A109" s="1">
        <v>10.8</v>
      </c>
      <c r="B109">
        <v>0.51894130333333299</v>
      </c>
      <c r="C109">
        <v>0.51895512147295997</v>
      </c>
      <c r="D109" s="1">
        <f>ABS(Table6[[#This Row],[Pb Analytic                             ]]-Table6[[#This Row],[Pb Simulation       ]])</f>
        <v>1.3818139626975423E-5</v>
      </c>
      <c r="E109" s="1">
        <f>Table6[[#This Row],[Absolute Error]]*100/Table6[[#This Row],[Pb Analytic                             ]]</f>
        <v>2.6626848941687176E-3</v>
      </c>
      <c r="F109">
        <v>0.38851167333333297</v>
      </c>
      <c r="G109">
        <v>0.38845228823119099</v>
      </c>
      <c r="H109" s="1">
        <f>ABS(Table7[[#This Row],[Pd Analytic                             ]]-Table7[[#This Row],[Pd Simulation       ]])</f>
        <v>5.9385102141984447E-5</v>
      </c>
      <c r="I109" s="1">
        <f>Table7[[#This Row],[Absolute Error]]*100/Table7[[#This Row],[Pd Analytic                             ]]</f>
        <v>1.5287618052758349E-2</v>
      </c>
    </row>
    <row r="110" spans="1:9" x14ac:dyDescent="0.25">
      <c r="A110" s="1">
        <v>10.9</v>
      </c>
      <c r="B110">
        <v>0.52288039333333303</v>
      </c>
      <c r="C110">
        <v>0.52287499616569</v>
      </c>
      <c r="D110" s="1">
        <f>ABS(Table6[[#This Row],[Pb Analytic                             ]]-Table6[[#This Row],[Pb Simulation       ]])</f>
        <v>5.3971676430286664E-6</v>
      </c>
      <c r="E110" s="1">
        <f>Table6[[#This Row],[Absolute Error]]*100/Table6[[#This Row],[Pb Analytic                             ]]</f>
        <v>1.0322099321265685E-3</v>
      </c>
      <c r="F110">
        <v>0.38537622999999999</v>
      </c>
      <c r="G110">
        <v>0.385381886621047</v>
      </c>
      <c r="H110" s="1">
        <f>ABS(Table7[[#This Row],[Pd Analytic                             ]]-Table7[[#This Row],[Pd Simulation       ]])</f>
        <v>5.6566210470121447E-6</v>
      </c>
      <c r="I110" s="1">
        <f>Table7[[#This Row],[Absolute Error]]*100/Table7[[#This Row],[Pd Analytic                             ]]</f>
        <v>1.4677962933360184E-3</v>
      </c>
    </row>
    <row r="111" spans="1:9" x14ac:dyDescent="0.25">
      <c r="A111" s="1">
        <v>11</v>
      </c>
      <c r="B111">
        <v>0.52671082999999996</v>
      </c>
      <c r="C111">
        <v>0.52673575723733201</v>
      </c>
      <c r="D111" s="1">
        <f>ABS(Table6[[#This Row],[Pb Analytic                             ]]-Table6[[#This Row],[Pb Simulation       ]])</f>
        <v>2.4927237332050822E-5</v>
      </c>
      <c r="E111" s="1">
        <f>Table6[[#This Row],[Absolute Error]]*100/Table6[[#This Row],[Pb Analytic                             ]]</f>
        <v>4.7323989285996629E-3</v>
      </c>
      <c r="F111">
        <v>0.38237016000000001</v>
      </c>
      <c r="G111">
        <v>0.38235515369002898</v>
      </c>
      <c r="H111" s="1">
        <f>ABS(Table7[[#This Row],[Pd Analytic                             ]]-Table7[[#This Row],[Pd Simulation       ]])</f>
        <v>1.5006309971032916E-5</v>
      </c>
      <c r="I111" s="1">
        <f>Table7[[#This Row],[Absolute Error]]*100/Table7[[#This Row],[Pd Analytic                             ]]</f>
        <v>3.9247045126004406E-3</v>
      </c>
    </row>
    <row r="112" spans="1:9" x14ac:dyDescent="0.25">
      <c r="A112" s="1">
        <v>11.1</v>
      </c>
      <c r="B112">
        <v>0.53052811333333305</v>
      </c>
      <c r="C112">
        <v>0.53053858233204998</v>
      </c>
      <c r="D112" s="1">
        <f>ABS(Table6[[#This Row],[Pb Analytic                             ]]-Table6[[#This Row],[Pb Simulation       ]])</f>
        <v>1.0468998716928191E-5</v>
      </c>
      <c r="E112" s="1">
        <f>Table6[[#This Row],[Absolute Error]]*100/Table6[[#This Row],[Pb Analytic                             ]]</f>
        <v>1.9732775457932525E-3</v>
      </c>
      <c r="F112">
        <v>0.37938528999999999</v>
      </c>
      <c r="G112">
        <v>0.37937132922226802</v>
      </c>
      <c r="H112" s="1">
        <f>ABS(Table7[[#This Row],[Pd Analytic                             ]]-Table7[[#This Row],[Pd Simulation       ]])</f>
        <v>1.3960777731969465E-5</v>
      </c>
      <c r="I112" s="1">
        <f>Table7[[#This Row],[Absolute Error]]*100/Table7[[#This Row],[Pd Analytic                             ]]</f>
        <v>3.6799770189776394E-3</v>
      </c>
    </row>
    <row r="113" spans="1:9" x14ac:dyDescent="0.25">
      <c r="A113" s="1">
        <v>11.2</v>
      </c>
      <c r="B113">
        <v>0.53422384999999994</v>
      </c>
      <c r="C113">
        <v>0.53428462518494002</v>
      </c>
      <c r="D113" s="1">
        <f>ABS(Table6[[#This Row],[Pb Analytic                             ]]-Table6[[#This Row],[Pb Simulation       ]])</f>
        <v>6.0775184940076166E-5</v>
      </c>
      <c r="E113" s="1">
        <f>Table6[[#This Row],[Absolute Error]]*100/Table6[[#This Row],[Pb Analytic                             ]]</f>
        <v>1.1375057801642548E-2</v>
      </c>
      <c r="F113">
        <v>0.37648300000000001</v>
      </c>
      <c r="G113">
        <v>0.37642966200311601</v>
      </c>
      <c r="H113" s="1">
        <f>ABS(Table7[[#This Row],[Pd Analytic                             ]]-Table7[[#This Row],[Pd Simulation       ]])</f>
        <v>5.3337996884006422E-5</v>
      </c>
      <c r="I113" s="1">
        <f>Table7[[#This Row],[Absolute Error]]*100/Table7[[#This Row],[Pd Analytic                             ]]</f>
        <v>1.4169445787076391E-2</v>
      </c>
    </row>
    <row r="114" spans="1:9" x14ac:dyDescent="0.25">
      <c r="A114" s="1">
        <v>11.3</v>
      </c>
      <c r="B114">
        <v>0.53798170000000001</v>
      </c>
      <c r="C114">
        <v>0.53797501576034401</v>
      </c>
      <c r="D114" s="1">
        <f>ABS(Table6[[#This Row],[Pb Analytic                             ]]-Table6[[#This Row],[Pb Simulation       ]])</f>
        <v>6.6842396559962935E-6</v>
      </c>
      <c r="E114" s="1">
        <f>Table6[[#This Row],[Absolute Error]]*100/Table6[[#This Row],[Pb Analytic                             ]]</f>
        <v>1.2424814276085221E-3</v>
      </c>
      <c r="F114">
        <v>0.37351935333333303</v>
      </c>
      <c r="G114">
        <v>0.37352941034042503</v>
      </c>
      <c r="H114" s="1">
        <f>ABS(Table7[[#This Row],[Pd Analytic                             ]]-Table7[[#This Row],[Pd Simulation       ]])</f>
        <v>1.0057007092001413E-5</v>
      </c>
      <c r="I114" s="1">
        <f>Table7[[#This Row],[Absolute Error]]*100/Table7[[#This Row],[Pd Analytic                             ]]</f>
        <v>2.6924271057627612E-3</v>
      </c>
    </row>
    <row r="115" spans="1:9" x14ac:dyDescent="0.25">
      <c r="A115" s="1">
        <v>11.4</v>
      </c>
      <c r="B115">
        <v>0.541652473333333</v>
      </c>
      <c r="C115">
        <v>0.54161086043513995</v>
      </c>
      <c r="D115" s="1">
        <f>ABS(Table6[[#This Row],[Pb Analytic                             ]]-Table6[[#This Row],[Pb Simulation       ]])</f>
        <v>4.1612898193044146E-5</v>
      </c>
      <c r="E115" s="1">
        <f>Table6[[#This Row],[Absolute Error]]*100/Table6[[#This Row],[Pb Analytic                             ]]</f>
        <v>7.6831727782584701E-3</v>
      </c>
      <c r="F115">
        <v>0.37064174</v>
      </c>
      <c r="G115">
        <v>0.37066984250615098</v>
      </c>
      <c r="H115" s="1">
        <f>ABS(Table7[[#This Row],[Pd Analytic                             ]]-Table7[[#This Row],[Pd Simulation       ]])</f>
        <v>2.8102506150984308E-5</v>
      </c>
      <c r="I115" s="1">
        <f>Table7[[#This Row],[Absolute Error]]*100/Table7[[#This Row],[Pd Analytic                             ]]</f>
        <v>7.5815464136438256E-3</v>
      </c>
    </row>
    <row r="116" spans="1:9" x14ac:dyDescent="0.25">
      <c r="A116" s="1">
        <v>11.5</v>
      </c>
      <c r="B116">
        <v>0.54516367666666599</v>
      </c>
      <c r="C116">
        <v>0.54519324222105803</v>
      </c>
      <c r="D116" s="1">
        <f>ABS(Table6[[#This Row],[Pb Analytic                             ]]-Table6[[#This Row],[Pb Simulation       ]])</f>
        <v>2.9565554392041449E-5</v>
      </c>
      <c r="E116" s="1">
        <f>Table6[[#This Row],[Absolute Error]]*100/Table6[[#This Row],[Pb Analytic                             ]]</f>
        <v>5.4229495346630845E-3</v>
      </c>
      <c r="F116">
        <v>0.36786919333333301</v>
      </c>
      <c r="G116">
        <v>0.36785023710633402</v>
      </c>
      <c r="H116" s="1">
        <f>ABS(Table7[[#This Row],[Pd Analytic                             ]]-Table7[[#This Row],[Pd Simulation       ]])</f>
        <v>1.8956226998989578E-5</v>
      </c>
      <c r="I116" s="1">
        <f>Table7[[#This Row],[Absolute Error]]*100/Table7[[#This Row],[Pd Analytic                             ]]</f>
        <v>5.1532458285489498E-3</v>
      </c>
    </row>
    <row r="117" spans="1:9" x14ac:dyDescent="0.25">
      <c r="A117" s="1">
        <v>11.6</v>
      </c>
      <c r="B117">
        <v>0.54872745333333295</v>
      </c>
      <c r="C117">
        <v>0.54872322102069704</v>
      </c>
      <c r="D117" s="1">
        <f>ABS(Table6[[#This Row],[Pb Analytic                             ]]-Table6[[#This Row],[Pb Simulation       ]])</f>
        <v>4.2323126359100627E-6</v>
      </c>
      <c r="E117" s="1">
        <f>Table6[[#This Row],[Absolute Error]]*100/Table6[[#This Row],[Pb Analytic                             ]]</f>
        <v>7.7130190117294601E-4</v>
      </c>
      <c r="F117">
        <v>0.36505044666666597</v>
      </c>
      <c r="G117">
        <v>0.36506988338673801</v>
      </c>
      <c r="H117" s="1">
        <f>ABS(Table7[[#This Row],[Pd Analytic                             ]]-Table7[[#This Row],[Pd Simulation       ]])</f>
        <v>1.9436720072041336E-5</v>
      </c>
      <c r="I117" s="1">
        <f>Table7[[#This Row],[Absolute Error]]*100/Table7[[#This Row],[Pd Analytic                             ]]</f>
        <v>5.3241094257701288E-3</v>
      </c>
    </row>
    <row r="118" spans="1:9" x14ac:dyDescent="0.25">
      <c r="A118" s="1">
        <v>11.7</v>
      </c>
      <c r="B118">
        <v>0.55225237000000005</v>
      </c>
      <c r="C118">
        <v>0.55220183391246103</v>
      </c>
      <c r="D118" s="1">
        <f>ABS(Table6[[#This Row],[Pb Analytic                             ]]-Table6[[#This Row],[Pb Simulation       ]])</f>
        <v>5.0536087539021501E-5</v>
      </c>
      <c r="E118" s="1">
        <f>Table6[[#This Row],[Absolute Error]]*100/Table6[[#This Row],[Pb Analytic                             ]]</f>
        <v>9.1517420688307319E-3</v>
      </c>
      <c r="F118">
        <v>0.36230288333333299</v>
      </c>
      <c r="G118">
        <v>0.362328081480775</v>
      </c>
      <c r="H118" s="1">
        <f>ABS(Table7[[#This Row],[Pd Analytic                             ]]-Table7[[#This Row],[Pd Simulation       ]])</f>
        <v>2.5198147442007102E-5</v>
      </c>
      <c r="I118" s="1">
        <f>Table7[[#This Row],[Absolute Error]]*100/Table7[[#This Row],[Pd Analytic                             ]]</f>
        <v>6.9545113199690279E-3</v>
      </c>
    </row>
    <row r="119" spans="1:9" x14ac:dyDescent="0.25">
      <c r="A119" s="1">
        <v>11.8</v>
      </c>
      <c r="B119">
        <v>0.55564913000000005</v>
      </c>
      <c r="C119">
        <v>0.55563009546014497</v>
      </c>
      <c r="D119" s="1">
        <f>ABS(Table6[[#This Row],[Pb Analytic                             ]]-Table6[[#This Row],[Pb Simulation       ]])</f>
        <v>1.9034539855078414E-5</v>
      </c>
      <c r="E119" s="1">
        <f>Table6[[#This Row],[Absolute Error]]*100/Table6[[#This Row],[Pb Analytic                             ]]</f>
        <v>3.4257575337626311E-3</v>
      </c>
      <c r="F119">
        <v>0.35961188999999999</v>
      </c>
      <c r="G119">
        <v>0.35962414260568798</v>
      </c>
      <c r="H119" s="1">
        <f>ABS(Table7[[#This Row],[Pd Analytic                             ]]-Table7[[#This Row],[Pd Simulation       ]])</f>
        <v>1.2252605687990137E-5</v>
      </c>
      <c r="I119" s="1">
        <f>Table7[[#This Row],[Absolute Error]]*100/Table7[[#This Row],[Pd Analytic                             ]]</f>
        <v>3.4070587139152608E-3</v>
      </c>
    </row>
    <row r="120" spans="1:9" x14ac:dyDescent="0.25">
      <c r="A120" s="1">
        <v>11.9</v>
      </c>
      <c r="B120">
        <v>0.55897770666666602</v>
      </c>
      <c r="C120">
        <v>0.55900899804333903</v>
      </c>
      <c r="D120" s="1">
        <f>ABS(Table6[[#This Row],[Pb Analytic                             ]]-Table6[[#This Row],[Pb Simulation       ]])</f>
        <v>3.1291376673014959E-5</v>
      </c>
      <c r="E120" s="1">
        <f>Table6[[#This Row],[Absolute Error]]*100/Table6[[#This Row],[Pb Analytic                             ]]</f>
        <v>5.5976516983701555E-3</v>
      </c>
      <c r="F120">
        <v>0.35699296000000003</v>
      </c>
      <c r="G120">
        <v>0.35695738921241499</v>
      </c>
      <c r="H120" s="1">
        <f>ABS(Table7[[#This Row],[Pd Analytic                             ]]-Table7[[#This Row],[Pd Simulation       ]])</f>
        <v>3.5570787585037511E-5</v>
      </c>
      <c r="I120" s="1">
        <f>Table7[[#This Row],[Absolute Error]]*100/Table7[[#This Row],[Pd Analytic                             ]]</f>
        <v>9.9649954476416138E-3</v>
      </c>
    </row>
    <row r="121" spans="1:9" x14ac:dyDescent="0.25">
      <c r="A121" s="1">
        <v>12</v>
      </c>
      <c r="B121">
        <v>0.56229826666666605</v>
      </c>
      <c r="C121">
        <v>0.56233951220523704</v>
      </c>
      <c r="D121" s="1">
        <f>ABS(Table6[[#This Row],[Pb Analytic                             ]]-Table6[[#This Row],[Pb Simulation       ]])</f>
        <v>4.1245538570988671E-5</v>
      </c>
      <c r="E121" s="1">
        <f>Table6[[#This Row],[Absolute Error]]*100/Table6[[#This Row],[Pb Analytic                             ]]</f>
        <v>7.3346328464885266E-3</v>
      </c>
      <c r="F121">
        <v>0.35433475666666597</v>
      </c>
      <c r="G121">
        <v>0.35432715509403601</v>
      </c>
      <c r="H121" s="1">
        <f>ABS(Table7[[#This Row],[Pd Analytic                             ]]-Table7[[#This Row],[Pd Simulation       ]])</f>
        <v>7.6015726299671904E-6</v>
      </c>
      <c r="I121" s="1">
        <f>Table7[[#This Row],[Absolute Error]]*100/Table7[[#This Row],[Pd Analytic                             ]]</f>
        <v>2.145354235677981E-3</v>
      </c>
    </row>
    <row r="122" spans="1:9" x14ac:dyDescent="0.25">
      <c r="A122" s="1">
        <v>12.1</v>
      </c>
      <c r="B122">
        <v>0.56555729666666599</v>
      </c>
      <c r="C122">
        <v>0.56562258701480195</v>
      </c>
      <c r="D122" s="1">
        <f>ABS(Table6[[#This Row],[Pb Analytic                             ]]-Table6[[#This Row],[Pb Simulation       ]])</f>
        <v>6.529034813596013E-5</v>
      </c>
      <c r="E122" s="1">
        <f>Table6[[#This Row],[Absolute Error]]*100/Table6[[#This Row],[Pb Analytic                             ]]</f>
        <v>1.1543094217744089E-2</v>
      </c>
      <c r="F122">
        <v>0.35176499999999999</v>
      </c>
      <c r="G122">
        <v>0.35173278545725001</v>
      </c>
      <c r="H122" s="1">
        <f>ABS(Table7[[#This Row],[Pd Analytic                             ]]-Table7[[#This Row],[Pd Simulation       ]])</f>
        <v>3.2214542749986474E-5</v>
      </c>
      <c r="I122" s="1">
        <f>Table7[[#This Row],[Absolute Error]]*100/Table7[[#This Row],[Pd Analytic                             ]]</f>
        <v>9.1588114847206553E-3</v>
      </c>
    </row>
    <row r="123" spans="1:9" x14ac:dyDescent="0.25">
      <c r="A123" s="1">
        <v>12.2</v>
      </c>
      <c r="B123">
        <v>0.56885878000000001</v>
      </c>
      <c r="C123">
        <v>0.56885915044055102</v>
      </c>
      <c r="D123" s="1">
        <f>ABS(Table6[[#This Row],[Pb Analytic                             ]]-Table6[[#This Row],[Pb Simulation       ]])</f>
        <v>3.7044055101187467E-7</v>
      </c>
      <c r="E123" s="1">
        <f>Table6[[#This Row],[Absolute Error]]*100/Table6[[#This Row],[Pb Analytic                             ]]</f>
        <v>6.5119907225714526E-5</v>
      </c>
      <c r="F123">
        <v>0.34916841999999998</v>
      </c>
      <c r="G123">
        <v>0.34917363696089398</v>
      </c>
      <c r="H123" s="1">
        <f>ABS(Table7[[#This Row],[Pd Analytic                             ]]-Table7[[#This Row],[Pd Simulation       ]])</f>
        <v>5.2169608940055845E-6</v>
      </c>
      <c r="I123" s="1">
        <f>Table7[[#This Row],[Absolute Error]]*100/Table7[[#This Row],[Pd Analytic                             ]]</f>
        <v>1.4940878525115751E-3</v>
      </c>
    </row>
    <row r="124" spans="1:9" x14ac:dyDescent="0.25">
      <c r="A124" s="1">
        <v>12.3</v>
      </c>
      <c r="B124">
        <v>0.57202953000000001</v>
      </c>
      <c r="C124">
        <v>0.57205010973355797</v>
      </c>
      <c r="D124" s="1">
        <f>ABS(Table6[[#This Row],[Pb Analytic                             ]]-Table6[[#This Row],[Pb Simulation       ]])</f>
        <v>2.0579733557957169E-5</v>
      </c>
      <c r="E124" s="1">
        <f>Table6[[#This Row],[Absolute Error]]*100/Table6[[#This Row],[Pb Analytic                             ]]</f>
        <v>3.5975403566555612E-3</v>
      </c>
      <c r="F124">
        <v>0.34666447</v>
      </c>
      <c r="G124">
        <v>0.34664907772514097</v>
      </c>
      <c r="H124" s="1">
        <f>ABS(Table7[[#This Row],[Pd Analytic                             ]]-Table7[[#This Row],[Pd Simulation       ]])</f>
        <v>1.5392274859027388E-5</v>
      </c>
      <c r="I124" s="1">
        <f>Table7[[#This Row],[Absolute Error]]*100/Table7[[#This Row],[Pd Analytic                             ]]</f>
        <v>4.4403045754623253E-3</v>
      </c>
    </row>
    <row r="125" spans="1:9" x14ac:dyDescent="0.25">
      <c r="A125" s="1">
        <v>12.4</v>
      </c>
      <c r="B125">
        <v>0.575193333333333</v>
      </c>
      <c r="C125">
        <v>0.57519635181750195</v>
      </c>
      <c r="D125" s="1">
        <f>ABS(Table6[[#This Row],[Pb Analytic                             ]]-Table6[[#This Row],[Pb Simulation       ]])</f>
        <v>3.0184841689484543E-6</v>
      </c>
      <c r="E125" s="1">
        <f>Table6[[#This Row],[Absolute Error]]*100/Table6[[#This Row],[Pb Analytic                             ]]</f>
        <v>5.2477456774728602E-4</v>
      </c>
      <c r="F125">
        <v>0.344181873333333</v>
      </c>
      <c r="G125">
        <v>0.34415848731467402</v>
      </c>
      <c r="H125" s="1">
        <f>ABS(Table7[[#This Row],[Pd Analytic                             ]]-Table7[[#This Row],[Pd Simulation       ]])</f>
        <v>2.3386018658977381E-5</v>
      </c>
      <c r="I125" s="1">
        <f>Table7[[#This Row],[Absolute Error]]*100/Table7[[#This Row],[Pd Analytic                             ]]</f>
        <v>6.7951305927245291E-3</v>
      </c>
    </row>
    <row r="126" spans="1:9" x14ac:dyDescent="0.25">
      <c r="A126" s="1">
        <v>12.5</v>
      </c>
      <c r="B126">
        <v>0.578286786666666</v>
      </c>
      <c r="C126">
        <v>0.57829874368385703</v>
      </c>
      <c r="D126" s="1">
        <f>ABS(Table6[[#This Row],[Pb Analytic                             ]]-Table6[[#This Row],[Pb Simulation       ]])</f>
        <v>1.1957017191033259E-5</v>
      </c>
      <c r="E126" s="1">
        <f>Table6[[#This Row],[Absolute Error]]*100/Table6[[#This Row],[Pb Analytic                             ]]</f>
        <v>2.0676194305498771E-3</v>
      </c>
      <c r="F126">
        <v>0.34169660000000002</v>
      </c>
      <c r="G126">
        <v>0.34170125669880302</v>
      </c>
      <c r="H126" s="1">
        <f>ABS(Table7[[#This Row],[Pd Analytic                             ]]-Table7[[#This Row],[Pd Simulation       ]])</f>
        <v>4.6566988030072309E-6</v>
      </c>
      <c r="I126" s="1">
        <f>Table7[[#This Row],[Absolute Error]]*100/Table7[[#This Row],[Pd Analytic                             ]]</f>
        <v>1.3627982665313807E-3</v>
      </c>
    </row>
    <row r="127" spans="1:9" x14ac:dyDescent="0.25">
      <c r="A127" s="1">
        <v>12.6</v>
      </c>
      <c r="B127">
        <v>0.58136029</v>
      </c>
      <c r="C127">
        <v>0.58135813279053306</v>
      </c>
      <c r="D127" s="1">
        <f>ABS(Table6[[#This Row],[Pb Analytic                             ]]-Table6[[#This Row],[Pb Simulation       ]])</f>
        <v>2.1572094669464192E-6</v>
      </c>
      <c r="E127" s="1">
        <f>Table6[[#This Row],[Absolute Error]]*100/Table6[[#This Row],[Pb Analytic                             ]]</f>
        <v>3.7106378070119389E-4</v>
      </c>
      <c r="F127">
        <v>0.33927791333333301</v>
      </c>
      <c r="G127">
        <v>0.33927678819121798</v>
      </c>
      <c r="H127" s="1">
        <f>ABS(Table7[[#This Row],[Pd Analytic                             ]]-Table7[[#This Row],[Pd Simulation       ]])</f>
        <v>1.1251421150326735E-6</v>
      </c>
      <c r="I127" s="1">
        <f>Table7[[#This Row],[Absolute Error]]*100/Table7[[#This Row],[Pd Analytic                             ]]</f>
        <v>3.3162955857697466E-4</v>
      </c>
    </row>
    <row r="128" spans="1:9" x14ac:dyDescent="0.25">
      <c r="A128" s="1">
        <v>12.7</v>
      </c>
      <c r="B128">
        <v>0.58438403000000005</v>
      </c>
      <c r="C128">
        <v>0.58437534746245201</v>
      </c>
      <c r="D128" s="1">
        <f>ABS(Table6[[#This Row],[Pb Analytic                             ]]-Table6[[#This Row],[Pb Simulation       ]])</f>
        <v>8.6825375480437117E-6</v>
      </c>
      <c r="E128" s="1">
        <f>Table6[[#This Row],[Absolute Error]]*100/Table6[[#This Row],[Pb Analytic                             ]]</f>
        <v>1.485780942975455E-3</v>
      </c>
      <c r="F128">
        <v>0.33687562333333299</v>
      </c>
      <c r="G128">
        <v>0.33688449537181497</v>
      </c>
      <c r="H128" s="1">
        <f>ABS(Table7[[#This Row],[Pd Analytic                             ]]-Table7[[#This Row],[Pd Simulation       ]])</f>
        <v>8.8720384819884757E-6</v>
      </c>
      <c r="I128" s="1">
        <f>Table7[[#This Row],[Absolute Error]]*100/Table7[[#This Row],[Pd Analytic                             ]]</f>
        <v>2.6335550029384772E-3</v>
      </c>
    </row>
    <row r="129" spans="1:9" x14ac:dyDescent="0.25">
      <c r="A129" s="1">
        <v>12.8</v>
      </c>
      <c r="B129">
        <v>0.587362836666666</v>
      </c>
      <c r="C129">
        <v>0.58735119729275398</v>
      </c>
      <c r="D129" s="1">
        <f>ABS(Table6[[#This Row],[Pb Analytic                             ]]-Table6[[#This Row],[Pb Simulation       ]])</f>
        <v>1.163937391202019E-5</v>
      </c>
      <c r="E129" s="1">
        <f>Table6[[#This Row],[Absolute Error]]*100/Table6[[#This Row],[Pb Analytic                             ]]</f>
        <v>1.9816719478344346E-3</v>
      </c>
      <c r="F129">
        <v>0.33449691999999998</v>
      </c>
      <c r="G129">
        <v>0.33452380299278001</v>
      </c>
      <c r="H129" s="1">
        <f>ABS(Table7[[#This Row],[Pd Analytic                             ]]-Table7[[#This Row],[Pd Simulation       ]])</f>
        <v>2.6882992780030701E-5</v>
      </c>
      <c r="I129" s="1">
        <f>Table7[[#This Row],[Absolute Error]]*100/Table7[[#This Row],[Pd Analytic                             ]]</f>
        <v>8.0361972868671812E-3</v>
      </c>
    </row>
    <row r="130" spans="1:9" x14ac:dyDescent="0.25">
      <c r="A130" s="1">
        <v>12.9</v>
      </c>
      <c r="B130">
        <v>0.59026849333333298</v>
      </c>
      <c r="C130">
        <v>0.59028647354345898</v>
      </c>
      <c r="D130" s="1">
        <f>ABS(Table6[[#This Row],[Pb Analytic                             ]]-Table6[[#This Row],[Pb Simulation       ]])</f>
        <v>1.7980210126000706E-5</v>
      </c>
      <c r="E130" s="1">
        <f>Table6[[#This Row],[Absolute Error]]*100/Table6[[#This Row],[Pb Analytic                             ]]</f>
        <v>3.0460142544121737E-3</v>
      </c>
      <c r="F130">
        <v>0.33222917000000002</v>
      </c>
      <c r="G130">
        <v>0.33219414687093002</v>
      </c>
      <c r="H130" s="1">
        <f>ABS(Table7[[#This Row],[Pd Analytic                             ]]-Table7[[#This Row],[Pd Simulation       ]])</f>
        <v>3.5023129069999825E-5</v>
      </c>
      <c r="I130" s="1">
        <f>Table7[[#This Row],[Absolute Error]]*100/Table7[[#This Row],[Pd Analytic                             ]]</f>
        <v>1.0542969946911085E-2</v>
      </c>
    </row>
    <row r="131" spans="1:9" x14ac:dyDescent="0.25">
      <c r="A131" s="1">
        <v>13</v>
      </c>
      <c r="B131">
        <v>0.59315813666666595</v>
      </c>
      <c r="C131">
        <v>0.59318194954456605</v>
      </c>
      <c r="D131" s="1">
        <f>ABS(Table6[[#This Row],[Pb Analytic                             ]]-Table6[[#This Row],[Pb Simulation       ]])</f>
        <v>2.3812877900097895E-5</v>
      </c>
      <c r="E131" s="1">
        <f>Table6[[#This Row],[Absolute Error]]*100/Table6[[#This Row],[Pb Analytic                             ]]</f>
        <v>4.0144306343746598E-3</v>
      </c>
      <c r="F131">
        <v>0.32991648333333301</v>
      </c>
      <c r="G131">
        <v>0.32989497376808702</v>
      </c>
      <c r="H131" s="1">
        <f>ABS(Table7[[#This Row],[Pd Analytic                             ]]-Table7[[#This Row],[Pd Simulation       ]])</f>
        <v>2.1509565245991791E-5</v>
      </c>
      <c r="I131" s="1">
        <f>Table7[[#This Row],[Absolute Error]]*100/Table7[[#This Row],[Pd Analytic                             ]]</f>
        <v>6.5201251781158718E-3</v>
      </c>
    </row>
    <row r="132" spans="1:9" x14ac:dyDescent="0.25">
      <c r="A132" s="1">
        <v>13.1</v>
      </c>
      <c r="B132">
        <v>0.59602816333333297</v>
      </c>
      <c r="C132">
        <v>0.59603838109069895</v>
      </c>
      <c r="D132" s="1">
        <f>ABS(Table6[[#This Row],[Pb Analytic                             ]]-Table6[[#This Row],[Pb Simulation       ]])</f>
        <v>1.0217757365982294E-5</v>
      </c>
      <c r="E132" s="1">
        <f>Table6[[#This Row],[Absolute Error]]*100/Table6[[#This Row],[Pb Analytic                             ]]</f>
        <v>1.7142784240311299E-3</v>
      </c>
      <c r="F132">
        <v>0.32763172666666601</v>
      </c>
      <c r="G132">
        <v>0.32762574126111199</v>
      </c>
      <c r="H132" s="1">
        <f>ABS(Table7[[#This Row],[Pd Analytic                             ]]-Table7[[#This Row],[Pd Simulation       ]])</f>
        <v>5.9854055540209394E-6</v>
      </c>
      <c r="I132" s="1">
        <f>Table7[[#This Row],[Absolute Error]]*100/Table7[[#This Row],[Pd Analytic                             ]]</f>
        <v>1.8269033229750637E-3</v>
      </c>
    </row>
    <row r="133" spans="1:9" x14ac:dyDescent="0.25">
      <c r="A133" s="1">
        <v>13.2</v>
      </c>
      <c r="B133">
        <v>0.59886324666666602</v>
      </c>
      <c r="C133">
        <v>0.59885650683450897</v>
      </c>
      <c r="D133" s="1">
        <f>ABS(Table6[[#This Row],[Pb Analytic                             ]]-Table6[[#This Row],[Pb Simulation       ]])</f>
        <v>6.7398321570433239E-6</v>
      </c>
      <c r="E133" s="1">
        <f>Table6[[#This Row],[Absolute Error]]*100/Table6[[#This Row],[Pb Analytic                             ]]</f>
        <v>1.1254502673218583E-3</v>
      </c>
      <c r="F133">
        <v>0.32537672000000001</v>
      </c>
      <c r="G133">
        <v>0.32538591760305802</v>
      </c>
      <c r="H133" s="1">
        <f>ABS(Table7[[#This Row],[Pd Analytic                             ]]-Table7[[#This Row],[Pd Simulation       ]])</f>
        <v>9.1976030580087631E-6</v>
      </c>
      <c r="I133" s="1">
        <f>Table7[[#This Row],[Absolute Error]]*100/Table7[[#This Row],[Pd Analytic                             ]]</f>
        <v>2.8266752064018408E-3</v>
      </c>
    </row>
    <row r="134" spans="1:9" x14ac:dyDescent="0.25">
      <c r="A134" s="1">
        <v>13.3</v>
      </c>
      <c r="B134">
        <v>0.60164529333333305</v>
      </c>
      <c r="C134">
        <v>0.60163704867617895</v>
      </c>
      <c r="D134" s="1">
        <f>ABS(Table6[[#This Row],[Pb Analytic                             ]]-Table6[[#This Row],[Pb Simulation       ]])</f>
        <v>8.2446571540994995E-6</v>
      </c>
      <c r="E134" s="1">
        <f>Table6[[#This Row],[Absolute Error]]*100/Table6[[#This Row],[Pb Analytic                             ]]</f>
        <v>1.3703705867583709E-3</v>
      </c>
      <c r="F134">
        <v>0.323165483333333</v>
      </c>
      <c r="G134">
        <v>0.32317498157673502</v>
      </c>
      <c r="H134" s="1">
        <f>ABS(Table7[[#This Row],[Pd Analytic                             ]]-Table7[[#This Row],[Pd Simulation       ]])</f>
        <v>9.4982434020174367E-6</v>
      </c>
      <c r="I134" s="1">
        <f>Table7[[#This Row],[Absolute Error]]*100/Table7[[#This Row],[Pd Analytic                             ]]</f>
        <v>2.9390404404686763E-3</v>
      </c>
    </row>
    <row r="135" spans="1:9" x14ac:dyDescent="0.25">
      <c r="A135" s="1">
        <v>13.4</v>
      </c>
      <c r="B135">
        <v>0.60435436333333303</v>
      </c>
      <c r="C135">
        <v>0.60438071214842504</v>
      </c>
      <c r="D135" s="1">
        <f>ABS(Table6[[#This Row],[Pb Analytic                             ]]-Table6[[#This Row],[Pb Simulation       ]])</f>
        <v>2.6348815092003264E-5</v>
      </c>
      <c r="E135" s="1">
        <f>Table6[[#This Row],[Absolute Error]]*100/Table6[[#This Row],[Pb Analytic                             ]]</f>
        <v>4.3596386453729962E-3</v>
      </c>
      <c r="F135">
        <v>0.32104428666666601</v>
      </c>
      <c r="G135">
        <v>0.320992422341904</v>
      </c>
      <c r="H135" s="1">
        <f>ABS(Table7[[#This Row],[Pd Analytic                             ]]-Table7[[#This Row],[Pd Simulation       ]])</f>
        <v>5.1864324762007641E-5</v>
      </c>
      <c r="I135" s="1">
        <f>Table7[[#This Row],[Absolute Error]]*100/Table7[[#This Row],[Pd Analytic                             ]]</f>
        <v>1.6157491938163116E-2</v>
      </c>
    </row>
    <row r="136" spans="1:9" x14ac:dyDescent="0.25">
      <c r="A136" s="1">
        <v>13.5</v>
      </c>
      <c r="B136">
        <v>0.60710779666666603</v>
      </c>
      <c r="C136">
        <v>0.60708818679651</v>
      </c>
      <c r="D136" s="1">
        <f>ABS(Table6[[#This Row],[Pb Analytic                             ]]-Table6[[#This Row],[Pb Simulation       ]])</f>
        <v>1.9609870156034326E-5</v>
      </c>
      <c r="E136" s="1">
        <f>Table6[[#This Row],[Absolute Error]]*100/Table6[[#This Row],[Pb Analytic                             ]]</f>
        <v>3.230151826790094E-3</v>
      </c>
      <c r="F136">
        <v>0.318832106666666</v>
      </c>
      <c r="G136">
        <v>0.318837739277123</v>
      </c>
      <c r="H136" s="1">
        <f>ABS(Table7[[#This Row],[Pd Analytic                             ]]-Table7[[#This Row],[Pd Simulation       ]])</f>
        <v>5.6326104569959234E-6</v>
      </c>
      <c r="I136" s="1">
        <f>Table7[[#This Row],[Absolute Error]]*100/Table7[[#This Row],[Pd Analytic                             ]]</f>
        <v>1.7666071995637406E-3</v>
      </c>
    </row>
    <row r="137" spans="1:9" x14ac:dyDescent="0.25">
      <c r="A137" s="1">
        <v>13.6</v>
      </c>
      <c r="B137">
        <v>0.60978063333333299</v>
      </c>
      <c r="C137">
        <v>0.60976014655284205</v>
      </c>
      <c r="D137" s="1">
        <f>ABS(Table6[[#This Row],[Pb Analytic                             ]]-Table6[[#This Row],[Pb Simulation       ]])</f>
        <v>2.0486780490935885E-5</v>
      </c>
      <c r="E137" s="1">
        <f>Table6[[#This Row],[Absolute Error]]*100/Table6[[#This Row],[Pb Analytic                             ]]</f>
        <v>3.3598096902124272E-3</v>
      </c>
      <c r="F137">
        <v>0.31670346333333299</v>
      </c>
      <c r="G137">
        <v>0.31671044181723801</v>
      </c>
      <c r="H137" s="1">
        <f>ABS(Table7[[#This Row],[Pd Analytic                             ]]-Table7[[#This Row],[Pd Simulation       ]])</f>
        <v>6.9784839050179848E-6</v>
      </c>
      <c r="I137" s="1">
        <f>Table7[[#This Row],[Absolute Error]]*100/Table7[[#This Row],[Pd Analytic                             ]]</f>
        <v>2.2034271636187518E-3</v>
      </c>
    </row>
    <row r="138" spans="1:9" x14ac:dyDescent="0.25">
      <c r="A138" s="1">
        <v>13.7</v>
      </c>
      <c r="B138">
        <v>0.612377533333333</v>
      </c>
      <c r="C138">
        <v>0.61239725010579305</v>
      </c>
      <c r="D138" s="1">
        <f>ABS(Table6[[#This Row],[Pb Analytic                             ]]-Table6[[#This Row],[Pb Simulation       ]])</f>
        <v>1.971677246004333E-5</v>
      </c>
      <c r="E138" s="1">
        <f>Table6[[#This Row],[Absolute Error]]*100/Table6[[#This Row],[Pb Analytic                             ]]</f>
        <v>3.2196049960441873E-3</v>
      </c>
      <c r="F138">
        <v>0.31465921666666602</v>
      </c>
      <c r="G138">
        <v>0.31461004928734998</v>
      </c>
      <c r="H138" s="1">
        <f>ABS(Table7[[#This Row],[Pd Analytic                             ]]-Table7[[#This Row],[Pd Simulation       ]])</f>
        <v>4.916737931603965E-5</v>
      </c>
      <c r="I138" s="1">
        <f>Table7[[#This Row],[Absolute Error]]*100/Table7[[#This Row],[Pd Analytic                             ]]</f>
        <v>1.5628038401002405E-2</v>
      </c>
    </row>
    <row r="139" spans="1:9" x14ac:dyDescent="0.25">
      <c r="A139" s="1">
        <v>13.8</v>
      </c>
      <c r="B139">
        <v>0.615013053333333</v>
      </c>
      <c r="C139">
        <v>0.61500014126245095</v>
      </c>
      <c r="D139" s="1">
        <f>ABS(Table6[[#This Row],[Pb Analytic                             ]]-Table6[[#This Row],[Pb Simulation       ]])</f>
        <v>1.2912070882054039E-5</v>
      </c>
      <c r="E139" s="1">
        <f>Table6[[#This Row],[Absolute Error]]*100/Table6[[#This Row],[Pb Analytic                             ]]</f>
        <v>2.0995232384091143E-3</v>
      </c>
      <c r="F139">
        <v>0.31255328666666599</v>
      </c>
      <c r="G139">
        <v>0.31253609073405098</v>
      </c>
      <c r="H139" s="1">
        <f>ABS(Table7[[#This Row],[Pd Analytic                             ]]-Table7[[#This Row],[Pd Simulation       ]])</f>
        <v>1.7195932615010623E-5</v>
      </c>
      <c r="I139" s="1">
        <f>Table7[[#This Row],[Absolute Error]]*100/Table7[[#This Row],[Pd Analytic                             ]]</f>
        <v>5.5020630016273239E-3</v>
      </c>
    </row>
    <row r="140" spans="1:9" x14ac:dyDescent="0.25">
      <c r="A140" s="1">
        <v>13.9</v>
      </c>
      <c r="B140">
        <v>0.61756820333333295</v>
      </c>
      <c r="C140">
        <v>0.61756944930503799</v>
      </c>
      <c r="D140" s="1">
        <f>ABS(Table6[[#This Row],[Pb Analytic                             ]]-Table6[[#This Row],[Pb Simulation       ]])</f>
        <v>1.2459717050328223E-6</v>
      </c>
      <c r="E140" s="1">
        <f>Table6[[#This Row],[Absolute Error]]*100/Table6[[#This Row],[Pb Analytic                             ]]</f>
        <v>2.0175410335387164E-4</v>
      </c>
      <c r="F140">
        <v>0.31050981</v>
      </c>
      <c r="G140">
        <v>0.31048810475459399</v>
      </c>
      <c r="H140" s="1">
        <f>ABS(Table7[[#This Row],[Pd Analytic                             ]]-Table7[[#This Row],[Pd Simulation       ]])</f>
        <v>2.1705245406011819E-5</v>
      </c>
      <c r="I140" s="1">
        <f>Table7[[#This Row],[Absolute Error]]*100/Table7[[#This Row],[Pd Analytic                             ]]</f>
        <v>6.9906850129306504E-3</v>
      </c>
    </row>
    <row r="141" spans="1:9" x14ac:dyDescent="0.25">
      <c r="A141" s="1">
        <v>14</v>
      </c>
      <c r="B141">
        <v>0.62009119666666601</v>
      </c>
      <c r="C141">
        <v>0.62010578934082505</v>
      </c>
      <c r="D141" s="1">
        <f>ABS(Table6[[#This Row],[Pb Analytic                             ]]-Table6[[#This Row],[Pb Simulation       ]])</f>
        <v>1.4592674159041863E-5</v>
      </c>
      <c r="E141" s="1">
        <f>Table6[[#This Row],[Absolute Error]]*100/Table6[[#This Row],[Pb Analytic                             ]]</f>
        <v>2.3532555912038709E-3</v>
      </c>
      <c r="F141">
        <v>0.30851128999999999</v>
      </c>
      <c r="G141">
        <v>0.308465639324638</v>
      </c>
      <c r="H141" s="1">
        <f>ABS(Table7[[#This Row],[Pd Analytic                             ]]-Table7[[#This Row],[Pd Simulation       ]])</f>
        <v>4.565067536199674E-5</v>
      </c>
      <c r="I141" s="1">
        <f>Table7[[#This Row],[Absolute Error]]*100/Table7[[#This Row],[Pd Analytic                             ]]</f>
        <v>1.4799274065644852E-2</v>
      </c>
    </row>
    <row r="142" spans="1:9" x14ac:dyDescent="0.25">
      <c r="A142" s="1">
        <v>14.1</v>
      </c>
      <c r="B142">
        <v>0.62261739666666605</v>
      </c>
      <c r="C142">
        <v>0.62260976264536605</v>
      </c>
      <c r="D142" s="1">
        <f>ABS(Table6[[#This Row],[Pb Analytic                             ]]-Table6[[#This Row],[Pb Simulation       ]])</f>
        <v>7.6340212999959078E-6</v>
      </c>
      <c r="E142" s="1">
        <f>Table6[[#This Row],[Absolute Error]]*100/Table6[[#This Row],[Pb Analytic                             ]]</f>
        <v>1.2261326047250227E-3</v>
      </c>
      <c r="F142">
        <v>0.30647134999999998</v>
      </c>
      <c r="G142">
        <v>0.306468251625102</v>
      </c>
      <c r="H142" s="1">
        <f>ABS(Table7[[#This Row],[Pd Analytic                             ]]-Table7[[#This Row],[Pd Simulation       ]])</f>
        <v>3.0983748979807046E-6</v>
      </c>
      <c r="I142" s="1">
        <f>Table7[[#This Row],[Absolute Error]]*100/Table7[[#This Row],[Pd Analytic                             ]]</f>
        <v>1.0109937592396683E-3</v>
      </c>
    </row>
    <row r="143" spans="1:9" x14ac:dyDescent="0.25">
      <c r="A143" s="1">
        <v>14.2</v>
      </c>
      <c r="B143">
        <v>0.62507933999999998</v>
      </c>
      <c r="C143">
        <v>0.62508195699892899</v>
      </c>
      <c r="D143" s="1">
        <f>ABS(Table6[[#This Row],[Pb Analytic                             ]]-Table6[[#This Row],[Pb Simulation       ]])</f>
        <v>2.6169989290059092E-6</v>
      </c>
      <c r="E143" s="1">
        <f>Table6[[#This Row],[Absolute Error]]*100/Table6[[#This Row],[Pb Analytic                             ]]</f>
        <v>4.1866492860717674E-4</v>
      </c>
      <c r="F143">
        <v>0.30449275666666598</v>
      </c>
      <c r="G143">
        <v>0.304495507868631</v>
      </c>
      <c r="H143" s="1">
        <f>ABS(Table7[[#This Row],[Pd Analytic                             ]]-Table7[[#This Row],[Pd Simulation       ]])</f>
        <v>2.7512019650233199E-6</v>
      </c>
      <c r="I143" s="1">
        <f>Table7[[#This Row],[Absolute Error]]*100/Table7[[#This Row],[Pd Analytic                             ]]</f>
        <v>9.035279319162487E-4</v>
      </c>
    </row>
    <row r="144" spans="1:9" x14ac:dyDescent="0.25">
      <c r="A144" s="1">
        <v>14.3</v>
      </c>
      <c r="B144">
        <v>0.62751893333333297</v>
      </c>
      <c r="C144">
        <v>0.62752294701606603</v>
      </c>
      <c r="D144" s="1">
        <f>ABS(Table6[[#This Row],[Pb Analytic                             ]]-Table6[[#This Row],[Pb Simulation       ]])</f>
        <v>4.0136827330616853E-6</v>
      </c>
      <c r="E144" s="1">
        <f>Table6[[#This Row],[Absolute Error]]*100/Table6[[#This Row],[Pb Analytic                             ]]</f>
        <v>6.3960732466392589E-4</v>
      </c>
      <c r="F144">
        <v>0.30254848666666601</v>
      </c>
      <c r="G144">
        <v>0.30254698312609901</v>
      </c>
      <c r="H144" s="1">
        <f>ABS(Table7[[#This Row],[Pd Analytic                             ]]-Table7[[#This Row],[Pd Simulation       ]])</f>
        <v>1.5035405669938662E-6</v>
      </c>
      <c r="I144" s="1">
        <f>Table7[[#This Row],[Absolute Error]]*100/Table7[[#This Row],[Pd Analytic                             ]]</f>
        <v>4.9696101790815193E-4</v>
      </c>
    </row>
    <row r="145" spans="1:9" x14ac:dyDescent="0.25">
      <c r="A145" s="1">
        <v>14.4</v>
      </c>
      <c r="B145">
        <v>0.62991060333333304</v>
      </c>
      <c r="C145">
        <v>0.62993329446823498</v>
      </c>
      <c r="D145" s="1">
        <f>ABS(Table6[[#This Row],[Pb Analytic                             ]]-Table6[[#This Row],[Pb Simulation       ]])</f>
        <v>2.2691134901942078E-5</v>
      </c>
      <c r="E145" s="1">
        <f>Table6[[#This Row],[Absolute Error]]*100/Table6[[#This Row],[Pb Analytic                             ]]</f>
        <v>3.6021488467436929E-3</v>
      </c>
      <c r="F145">
        <v>0.30065539000000002</v>
      </c>
      <c r="G145">
        <v>0.30062226115355201</v>
      </c>
      <c r="H145" s="1">
        <f>ABS(Table7[[#This Row],[Pd Analytic                             ]]-Table7[[#This Row],[Pd Simulation       ]])</f>
        <v>3.3128846448016169E-5</v>
      </c>
      <c r="I145" s="1">
        <f>Table7[[#This Row],[Absolute Error]]*100/Table7[[#This Row],[Pd Analytic                             ]]</f>
        <v>1.1020090901084202E-2</v>
      </c>
    </row>
    <row r="146" spans="1:9" x14ac:dyDescent="0.25">
      <c r="A146" s="1">
        <v>14.5</v>
      </c>
      <c r="B146">
        <v>0.63229012666666595</v>
      </c>
      <c r="C146">
        <v>0.63231354859946298</v>
      </c>
      <c r="D146" s="1">
        <f>ABS(Table6[[#This Row],[Pb Analytic                             ]]-Table6[[#This Row],[Pb Simulation       ]])</f>
        <v>2.3421932797029754E-5</v>
      </c>
      <c r="E146" s="1">
        <f>Table6[[#This Row],[Absolute Error]]*100/Table6[[#This Row],[Pb Analytic                             ]]</f>
        <v>3.7041643103975781E-3</v>
      </c>
      <c r="F146">
        <v>0.29872924000000001</v>
      </c>
      <c r="G146">
        <v>0.29872093421992002</v>
      </c>
      <c r="H146" s="1">
        <f>ABS(Table7[[#This Row],[Pd Analytic                             ]]-Table7[[#This Row],[Pd Simulation       ]])</f>
        <v>8.3057800799868353E-6</v>
      </c>
      <c r="I146" s="1">
        <f>Table7[[#This Row],[Absolute Error]]*100/Table7[[#This Row],[Pd Analytic                             ]]</f>
        <v>2.7804479460659674E-3</v>
      </c>
    </row>
    <row r="147" spans="1:9" x14ac:dyDescent="0.25">
      <c r="A147" s="1">
        <v>14.6</v>
      </c>
      <c r="B147">
        <v>0.63462925333333298</v>
      </c>
      <c r="C147">
        <v>0.63466424643503405</v>
      </c>
      <c r="D147" s="1">
        <f>ABS(Table6[[#This Row],[Pb Analytic                             ]]-Table6[[#This Row],[Pb Simulation       ]])</f>
        <v>3.4993101701075169E-5</v>
      </c>
      <c r="E147" s="1">
        <f>Table6[[#This Row],[Absolute Error]]*100/Table6[[#This Row],[Pb Analytic                             ]]</f>
        <v>5.5136399911661256E-3</v>
      </c>
      <c r="F147">
        <v>0.29686966999999997</v>
      </c>
      <c r="G147">
        <v>0.29684260293581</v>
      </c>
      <c r="H147" s="1">
        <f>ABS(Table7[[#This Row],[Pd Analytic                             ]]-Table7[[#This Row],[Pd Simulation       ]])</f>
        <v>2.7067064189978396E-5</v>
      </c>
      <c r="I147" s="1">
        <f>Table7[[#This Row],[Absolute Error]]*100/Table7[[#This Row],[Pd Analytic                             ]]</f>
        <v>9.1183219397356682E-3</v>
      </c>
    </row>
    <row r="148" spans="1:9" x14ac:dyDescent="0.25">
      <c r="A148" s="1">
        <v>14.7</v>
      </c>
      <c r="B148">
        <v>0.63695904333333297</v>
      </c>
      <c r="C148">
        <v>0.63698591308322905</v>
      </c>
      <c r="D148" s="1">
        <f>ABS(Table6[[#This Row],[Pb Analytic                             ]]-Table6[[#This Row],[Pb Simulation       ]])</f>
        <v>2.6869749896074602E-5</v>
      </c>
      <c r="E148" s="1">
        <f>Table6[[#This Row],[Absolute Error]]*100/Table6[[#This Row],[Pb Analytic                             ]]</f>
        <v>4.2182643829619167E-3</v>
      </c>
      <c r="F148">
        <v>0.295019273333333</v>
      </c>
      <c r="G148">
        <v>0.29498687608364299</v>
      </c>
      <c r="H148" s="1">
        <f>ABS(Table7[[#This Row],[Pd Analytic                             ]]-Table7[[#This Row],[Pd Simulation       ]])</f>
        <v>3.2397249690008234E-5</v>
      </c>
      <c r="I148" s="1">
        <f>Table7[[#This Row],[Absolute Error]]*100/Table7[[#This Row],[Pd Analytic                             ]]</f>
        <v>1.098260713158712E-2</v>
      </c>
    </row>
    <row r="149" spans="1:9" x14ac:dyDescent="0.25">
      <c r="A149" s="1">
        <v>14.8</v>
      </c>
      <c r="B149">
        <v>0.63928092666666603</v>
      </c>
      <c r="C149">
        <v>0.63927906203013096</v>
      </c>
      <c r="D149" s="1">
        <f>ABS(Table6[[#This Row],[Pb Analytic                             ]]-Table6[[#This Row],[Pb Simulation       ]])</f>
        <v>1.8646365350649674E-6</v>
      </c>
      <c r="E149" s="1">
        <f>Table6[[#This Row],[Absolute Error]]*100/Table6[[#This Row],[Pb Analytic                             ]]</f>
        <v>2.9167802385761258E-4</v>
      </c>
      <c r="F149">
        <v>0.29315762333333301</v>
      </c>
      <c r="G149">
        <v>0.29315337044937401</v>
      </c>
      <c r="H149" s="1">
        <f>ABS(Table7[[#This Row],[Pd Analytic                             ]]-Table7[[#This Row],[Pd Simulation       ]])</f>
        <v>4.252883958999476E-6</v>
      </c>
      <c r="I149" s="1">
        <f>Table7[[#This Row],[Absolute Error]]*100/Table7[[#This Row],[Pd Analytic                             ]]</f>
        <v>1.4507368455222744E-3</v>
      </c>
    </row>
    <row r="150" spans="1:9" x14ac:dyDescent="0.25">
      <c r="A150" s="1">
        <v>14.9</v>
      </c>
      <c r="B150">
        <v>0.64157040333333304</v>
      </c>
      <c r="C150">
        <v>0.64154419542755303</v>
      </c>
      <c r="D150" s="1">
        <f>ABS(Table6[[#This Row],[Pb Analytic                             ]]-Table6[[#This Row],[Pb Simulation       ]])</f>
        <v>2.6207905780006868E-5</v>
      </c>
      <c r="E150" s="1">
        <f>Table6[[#This Row],[Absolute Error]]*100/Table6[[#This Row],[Pb Analytic                             ]]</f>
        <v>4.0851286578223621E-3</v>
      </c>
      <c r="F150">
        <v>0.291315713333333</v>
      </c>
      <c r="G150">
        <v>0.29134171065599501</v>
      </c>
      <c r="H150" s="1">
        <f>ABS(Table7[[#This Row],[Pd Analytic                             ]]-Table7[[#This Row],[Pd Simulation       ]])</f>
        <v>2.5997322662008049E-5</v>
      </c>
      <c r="I150" s="1">
        <f>Table7[[#This Row],[Absolute Error]]*100/Table7[[#This Row],[Pd Analytic                             ]]</f>
        <v>8.9233095403578096E-3</v>
      </c>
    </row>
    <row r="151" spans="1:9" x14ac:dyDescent="0.25">
      <c r="A151" s="1">
        <v>15</v>
      </c>
      <c r="B151">
        <v>0.64376999666666601</v>
      </c>
      <c r="C151">
        <v>0.643781804374154</v>
      </c>
      <c r="D151" s="1">
        <f>ABS(Table6[[#This Row],[Pb Analytic                             ]]-Table6[[#This Row],[Pb Simulation       ]])</f>
        <v>1.1807707487987429E-5</v>
      </c>
      <c r="E151" s="1">
        <f>Table6[[#This Row],[Absolute Error]]*100/Table6[[#This Row],[Pb Analytic                             ]]</f>
        <v>1.8341163741752802E-3</v>
      </c>
      <c r="F151">
        <v>0.28958271333333302</v>
      </c>
      <c r="G151">
        <v>0.289551528998993</v>
      </c>
      <c r="H151" s="1">
        <f>ABS(Table7[[#This Row],[Pd Analytic                             ]]-Table7[[#This Row],[Pd Simulation       ]])</f>
        <v>3.118433434001755E-5</v>
      </c>
      <c r="I151" s="1">
        <f>Table7[[#This Row],[Absolute Error]]*100/Table7[[#This Row],[Pd Analytic                             ]]</f>
        <v>1.0769873827924424E-2</v>
      </c>
    </row>
    <row r="152" spans="1:9" x14ac:dyDescent="0.25">
      <c r="A152" s="1">
        <v>15.1</v>
      </c>
      <c r="B152">
        <v>0.64599608666666597</v>
      </c>
      <c r="C152">
        <v>0.64599236918980496</v>
      </c>
      <c r="D152" s="1">
        <f>ABS(Table6[[#This Row],[Pb Analytic                             ]]-Table6[[#This Row],[Pb Simulation       ]])</f>
        <v>3.7174768610093167E-6</v>
      </c>
      <c r="E152" s="1">
        <f>Table6[[#This Row],[Absolute Error]]*100/Table6[[#This Row],[Pb Analytic                             ]]</f>
        <v>5.7546761205116504E-4</v>
      </c>
      <c r="F152">
        <v>0.28781339</v>
      </c>
      <c r="G152">
        <v>0.28778246528392598</v>
      </c>
      <c r="H152" s="1">
        <f>ABS(Table7[[#This Row],[Pd Analytic                             ]]-Table7[[#This Row],[Pd Simulation       ]])</f>
        <v>3.0924716074021141E-5</v>
      </c>
      <c r="I152" s="1">
        <f>Table7[[#This Row],[Absolute Error]]*100/Table7[[#This Row],[Pd Analytic                             ]]</f>
        <v>1.0745865299162976E-2</v>
      </c>
    </row>
    <row r="153" spans="1:9" x14ac:dyDescent="0.25">
      <c r="A153" s="1">
        <v>15.2</v>
      </c>
      <c r="B153">
        <v>0.64817188333333298</v>
      </c>
      <c r="C153">
        <v>0.64817635968328902</v>
      </c>
      <c r="D153" s="1">
        <f>ABS(Table6[[#This Row],[Pb Analytic                             ]]-Table6[[#This Row],[Pb Simulation       ]])</f>
        <v>4.4763499560396269E-6</v>
      </c>
      <c r="E153" s="1">
        <f>Table6[[#This Row],[Absolute Error]]*100/Table6[[#This Row],[Pb Analytic                             ]]</f>
        <v>6.9060679075473445E-4</v>
      </c>
      <c r="F153">
        <v>0.28604157666666602</v>
      </c>
      <c r="G153">
        <v>0.28603416666624498</v>
      </c>
      <c r="H153" s="1">
        <f>ABS(Table7[[#This Row],[Pd Analytic                             ]]-Table7[[#This Row],[Pd Simulation       ]])</f>
        <v>7.4100004210375658E-6</v>
      </c>
      <c r="I153" s="1">
        <f>Table7[[#This Row],[Absolute Error]]*100/Table7[[#This Row],[Pd Analytic                             ]]</f>
        <v>2.5905997550578711E-3</v>
      </c>
    </row>
    <row r="154" spans="1:9" x14ac:dyDescent="0.25">
      <c r="A154" s="1">
        <v>15.3</v>
      </c>
      <c r="B154">
        <v>0.65032025000000004</v>
      </c>
      <c r="C154">
        <v>0.65033423541343804</v>
      </c>
      <c r="D154" s="1">
        <f>ABS(Table6[[#This Row],[Pb Analytic                             ]]-Table6[[#This Row],[Pb Simulation       ]])</f>
        <v>1.3985413438000194E-5</v>
      </c>
      <c r="E154" s="1">
        <f>Table6[[#This Row],[Absolute Error]]*100/Table6[[#This Row],[Pb Analytic                             ]]</f>
        <v>2.1504962642954241E-3</v>
      </c>
      <c r="F154">
        <v>0.284321196666666</v>
      </c>
      <c r="G154">
        <v>0.28430628749346898</v>
      </c>
      <c r="H154" s="1">
        <f>ABS(Table7[[#This Row],[Pd Analytic                             ]]-Table7[[#This Row],[Pd Simulation       ]])</f>
        <v>1.4909173197019676E-5</v>
      </c>
      <c r="I154" s="1">
        <f>Table7[[#This Row],[Absolute Error]]*100/Table7[[#This Row],[Pd Analytic                             ]]</f>
        <v>5.2440532808695501E-3</v>
      </c>
    </row>
    <row r="155" spans="1:9" x14ac:dyDescent="0.25">
      <c r="A155" s="1">
        <v>15.4</v>
      </c>
      <c r="B155">
        <v>0.65242654</v>
      </c>
      <c r="C155">
        <v>0.652466445943788</v>
      </c>
      <c r="D155" s="1">
        <f>ABS(Table6[[#This Row],[Pb Analytic                             ]]-Table6[[#This Row],[Pb Simulation       ]])</f>
        <v>3.9905943787998943E-5</v>
      </c>
      <c r="E155" s="1">
        <f>Table6[[#This Row],[Absolute Error]]*100/Table6[[#This Row],[Pb Analytic                             ]]</f>
        <v>6.116167970948343E-3</v>
      </c>
      <c r="F155">
        <v>0.28263280666666601</v>
      </c>
      <c r="G155">
        <v>0.28259848914980601</v>
      </c>
      <c r="H155" s="1">
        <f>ABS(Table7[[#This Row],[Pd Analytic                             ]]-Table7[[#This Row],[Pd Simulation       ]])</f>
        <v>3.4317516860005171E-5</v>
      </c>
      <c r="I155" s="1">
        <f>Table7[[#This Row],[Absolute Error]]*100/Table7[[#This Row],[Pd Analytic                             ]]</f>
        <v>1.214355991896807E-2</v>
      </c>
    </row>
    <row r="156" spans="1:9" x14ac:dyDescent="0.25">
      <c r="A156" s="1">
        <v>15.5</v>
      </c>
      <c r="B156">
        <v>0.65459029666666602</v>
      </c>
      <c r="C156">
        <v>0.65457343109086896</v>
      </c>
      <c r="D156" s="1">
        <f>ABS(Table6[[#This Row],[Pb Analytic                             ]]-Table6[[#This Row],[Pb Simulation       ]])</f>
        <v>1.6865575797053722E-5</v>
      </c>
      <c r="E156" s="1">
        <f>Table6[[#This Row],[Absolute Error]]*100/Table6[[#This Row],[Pb Analytic                             ]]</f>
        <v>2.5765750633884826E-3</v>
      </c>
      <c r="F156">
        <v>0.28088193</v>
      </c>
      <c r="G156">
        <v>0.280910439903304</v>
      </c>
      <c r="H156" s="1">
        <f>ABS(Table7[[#This Row],[Pd Analytic                             ]]-Table7[[#This Row],[Pd Simulation       ]])</f>
        <v>2.8509903303997053E-5</v>
      </c>
      <c r="I156" s="1">
        <f>Table7[[#This Row],[Absolute Error]]*100/Table7[[#This Row],[Pd Analytic                             ]]</f>
        <v>1.0149107777486246E-2</v>
      </c>
    </row>
    <row r="157" spans="1:9" x14ac:dyDescent="0.25">
      <c r="A157" s="1">
        <v>15.6</v>
      </c>
      <c r="B157">
        <v>0.65665720000000005</v>
      </c>
      <c r="C157">
        <v>0.65665562116623799</v>
      </c>
      <c r="D157" s="1">
        <f>ABS(Table6[[#This Row],[Pb Analytic                             ]]-Table6[[#This Row],[Pb Simulation       ]])</f>
        <v>1.5788337620614712E-6</v>
      </c>
      <c r="E157" s="1">
        <f>Table6[[#This Row],[Absolute Error]]*100/Table6[[#This Row],[Pb Analytic                             ]]</f>
        <v>2.4043558163066054E-4</v>
      </c>
      <c r="F157">
        <v>0.27925653</v>
      </c>
      <c r="G157">
        <v>0.27924181475558701</v>
      </c>
      <c r="H157" s="1">
        <f>ABS(Table7[[#This Row],[Pd Analytic                             ]]-Table7[[#This Row],[Pd Simulation       ]])</f>
        <v>1.4715244412988326E-5</v>
      </c>
      <c r="I157" s="1">
        <f>Table7[[#This Row],[Absolute Error]]*100/Table7[[#This Row],[Pd Analytic                             ]]</f>
        <v>5.2697137876246049E-3</v>
      </c>
    </row>
    <row r="158" spans="1:9" x14ac:dyDescent="0.25">
      <c r="A158" s="1">
        <v>15.7</v>
      </c>
      <c r="B158">
        <v>0.65873176</v>
      </c>
      <c r="C158">
        <v>0.65871343721235998</v>
      </c>
      <c r="D158" s="1">
        <f>ABS(Table6[[#This Row],[Pb Analytic                             ]]-Table6[[#This Row],[Pb Simulation       ]])</f>
        <v>1.8322787640023819E-5</v>
      </c>
      <c r="E158" s="1">
        <f>Table6[[#This Row],[Absolute Error]]*100/Table6[[#This Row],[Pb Analytic                             ]]</f>
        <v>2.7816022271482535E-3</v>
      </c>
      <c r="F158">
        <v>0.27758284666666599</v>
      </c>
      <c r="G158">
        <v>0.27759229529423102</v>
      </c>
      <c r="H158" s="1">
        <f>ABS(Table7[[#This Row],[Pd Analytic                             ]]-Table7[[#This Row],[Pd Simulation       ]])</f>
        <v>9.4486275650229601E-6</v>
      </c>
      <c r="I158" s="1">
        <f>Table7[[#This Row],[Absolute Error]]*100/Table7[[#This Row],[Pd Analytic                             ]]</f>
        <v>3.4037787522193247E-3</v>
      </c>
    </row>
    <row r="159" spans="1:9" x14ac:dyDescent="0.25">
      <c r="A159" s="1">
        <v>15.8</v>
      </c>
      <c r="B159">
        <v>0.66075889666666598</v>
      </c>
      <c r="C159">
        <v>0.660747291232474</v>
      </c>
      <c r="D159" s="1">
        <f>ABS(Table6[[#This Row],[Pb Analytic                             ]]-Table6[[#This Row],[Pb Simulation       ]])</f>
        <v>1.1605434191985786E-5</v>
      </c>
      <c r="E159" s="1">
        <f>Table6[[#This Row],[Absolute Error]]*100/Table6[[#This Row],[Pb Analytic                             ]]</f>
        <v>1.7564104077276632E-3</v>
      </c>
      <c r="F159">
        <v>0.27596752333333302</v>
      </c>
      <c r="G159">
        <v>0.27596156954781498</v>
      </c>
      <c r="H159" s="1">
        <f>ABS(Table7[[#This Row],[Pd Analytic                             ]]-Table7[[#This Row],[Pd Simulation       ]])</f>
        <v>5.953785518042487E-6</v>
      </c>
      <c r="I159" s="1">
        <f>Table7[[#This Row],[Absolute Error]]*100/Table7[[#This Row],[Pd Analytic                             ]]</f>
        <v>2.1574690736098651E-3</v>
      </c>
    </row>
    <row r="160" spans="1:9" x14ac:dyDescent="0.25">
      <c r="A160" s="1">
        <v>15.9</v>
      </c>
      <c r="B160">
        <v>0.66272222999999997</v>
      </c>
      <c r="C160">
        <v>0.66275758641453797</v>
      </c>
      <c r="D160" s="1">
        <f>ABS(Table6[[#This Row],[Pb Analytic                             ]]-Table6[[#This Row],[Pb Simulation       ]])</f>
        <v>3.5356414538001424E-5</v>
      </c>
      <c r="E160" s="1">
        <f>Table6[[#This Row],[Absolute Error]]*100/Table6[[#This Row],[Pb Analytic                             ]]</f>
        <v>5.3347430889892355E-3</v>
      </c>
      <c r="F160">
        <v>0.274400906666666</v>
      </c>
      <c r="G160">
        <v>0.274349331843672</v>
      </c>
      <c r="H160" s="1">
        <f>ABS(Table7[[#This Row],[Pd Analytic                             ]]-Table7[[#This Row],[Pd Simulation       ]])</f>
        <v>5.1574822994004954E-5</v>
      </c>
      <c r="I160" s="1">
        <f>Table7[[#This Row],[Absolute Error]]*100/Table7[[#This Row],[Pd Analytic                             ]]</f>
        <v>1.8798960670840269E-2</v>
      </c>
    </row>
    <row r="161" spans="1:9" x14ac:dyDescent="0.25">
      <c r="A161" s="1">
        <v>16</v>
      </c>
      <c r="B161">
        <v>0.66474713333333302</v>
      </c>
      <c r="C161">
        <v>0.664744717349396</v>
      </c>
      <c r="D161" s="1">
        <f>ABS(Table6[[#This Row],[Pb Analytic                             ]]-Table6[[#This Row],[Pb Simulation       ]])</f>
        <v>2.4159839370208047E-6</v>
      </c>
      <c r="E161" s="1">
        <f>Table6[[#This Row],[Absolute Error]]*100/Table6[[#This Row],[Pb Analytic                             ]]</f>
        <v>3.6344537594135422E-4</v>
      </c>
      <c r="F161">
        <v>0.27272350000000001</v>
      </c>
      <c r="G161">
        <v>0.27275528266836901</v>
      </c>
      <c r="H161" s="1">
        <f>ABS(Table7[[#This Row],[Pd Analytic                             ]]-Table7[[#This Row],[Pd Simulation       ]])</f>
        <v>3.1782668369007006E-5</v>
      </c>
      <c r="I161" s="1">
        <f>Table7[[#This Row],[Absolute Error]]*100/Table7[[#This Row],[Pd Analytic                             ]]</f>
        <v>1.165244832586804E-2</v>
      </c>
    </row>
    <row r="162" spans="1:9" x14ac:dyDescent="0.25">
      <c r="A162" s="1">
        <v>16.100000000000001</v>
      </c>
      <c r="B162">
        <v>0.66671155666666604</v>
      </c>
      <c r="C162">
        <v>0.66670907024328496</v>
      </c>
      <c r="D162" s="1">
        <f>ABS(Table6[[#This Row],[Pb Analytic                             ]]-Table6[[#This Row],[Pb Simulation       ]])</f>
        <v>2.486423381076186E-6</v>
      </c>
      <c r="E162" s="1">
        <f>Table6[[#This Row],[Absolute Error]]*100/Table6[[#This Row],[Pb Analytic                             ]]</f>
        <v>3.7293978619023133E-4</v>
      </c>
      <c r="F162">
        <v>0.27115741666666598</v>
      </c>
      <c r="G162">
        <v>0.27117912853090997</v>
      </c>
      <c r="H162" s="1">
        <f>ABS(Table7[[#This Row],[Pd Analytic                             ]]-Table7[[#This Row],[Pd Simulation       ]])</f>
        <v>2.171186424398952E-5</v>
      </c>
      <c r="I162" s="1">
        <f>Table7[[#This Row],[Absolute Error]]*100/Table7[[#This Row],[Pd Analytic                             ]]</f>
        <v>8.006465822650773E-3</v>
      </c>
    </row>
    <row r="163" spans="1:9" x14ac:dyDescent="0.25">
      <c r="A163" s="1">
        <v>16.2</v>
      </c>
      <c r="B163">
        <v>0.66865304999999997</v>
      </c>
      <c r="C163">
        <v>0.66865102312479796</v>
      </c>
      <c r="D163" s="1">
        <f>ABS(Table6[[#This Row],[Pb Analytic                             ]]-Table6[[#This Row],[Pb Simulation       ]])</f>
        <v>2.0268752020102809E-6</v>
      </c>
      <c r="E163" s="1">
        <f>Table6[[#This Row],[Absolute Error]]*100/Table6[[#This Row],[Pb Analytic                             ]]</f>
        <v>3.0312900629959585E-4</v>
      </c>
      <c r="F163">
        <v>0.26963695333333298</v>
      </c>
      <c r="G163">
        <v>0.26962058182867799</v>
      </c>
      <c r="H163" s="1">
        <f>ABS(Table7[[#This Row],[Pd Analytic                             ]]-Table7[[#This Row],[Pd Simulation       ]])</f>
        <v>1.637150465499948E-5</v>
      </c>
      <c r="I163" s="1">
        <f>Table7[[#This Row],[Absolute Error]]*100/Table7[[#This Row],[Pd Analytic                             ]]</f>
        <v>6.0720530101823766E-3</v>
      </c>
    </row>
    <row r="164" spans="1:9" x14ac:dyDescent="0.25">
      <c r="A164" s="1">
        <v>16.3</v>
      </c>
      <c r="B164">
        <v>0.67060731666666595</v>
      </c>
      <c r="C164">
        <v>0.67057094604643996</v>
      </c>
      <c r="D164" s="1">
        <f>ABS(Table6[[#This Row],[Pb Analytic                             ]]-Table6[[#This Row],[Pb Simulation       ]])</f>
        <v>3.637062022598947E-5</v>
      </c>
      <c r="E164" s="1">
        <f>Table6[[#This Row],[Absolute Error]]*100/Table6[[#This Row],[Pb Analytic                             ]]</f>
        <v>5.4238288193700903E-3</v>
      </c>
      <c r="F164">
        <v>0.268046443333333</v>
      </c>
      <c r="G164">
        <v>0.268079360716102</v>
      </c>
      <c r="H164" s="1">
        <f>ABS(Table7[[#This Row],[Pd Analytic                             ]]-Table7[[#This Row],[Pd Simulation       ]])</f>
        <v>3.2917382769004355E-5</v>
      </c>
      <c r="I164" s="1">
        <f>Table7[[#This Row],[Absolute Error]]*100/Table7[[#This Row],[Pd Analytic                             ]]</f>
        <v>1.2278969436913909E-2</v>
      </c>
    </row>
    <row r="165" spans="1:9" x14ac:dyDescent="0.25">
      <c r="A165" s="1">
        <v>16.399999999999999</v>
      </c>
      <c r="B165">
        <v>0.672459486666666</v>
      </c>
      <c r="C165">
        <v>0.67246920128088905</v>
      </c>
      <c r="D165" s="1">
        <f>ABS(Table6[[#This Row],[Pb Analytic                             ]]-Table6[[#This Row],[Pb Simulation       ]])</f>
        <v>9.7146142230553068E-6</v>
      </c>
      <c r="E165" s="1">
        <f>Table6[[#This Row],[Absolute Error]]*100/Table6[[#This Row],[Pb Analytic                             ]]</f>
        <v>1.444618460525976E-3</v>
      </c>
      <c r="F165">
        <v>0.26654762333333298</v>
      </c>
      <c r="G165">
        <v>0.26655518897605002</v>
      </c>
      <c r="H165" s="1">
        <f>ABS(Table7[[#This Row],[Pd Analytic                             ]]-Table7[[#This Row],[Pd Simulation       ]])</f>
        <v>7.5656427170334162E-6</v>
      </c>
      <c r="I165" s="1">
        <f>Table7[[#This Row],[Absolute Error]]*100/Table7[[#This Row],[Pd Analytic                             ]]</f>
        <v>2.838302546686941E-3</v>
      </c>
    </row>
    <row r="166" spans="1:9" x14ac:dyDescent="0.25">
      <c r="A166" s="1">
        <v>16.5</v>
      </c>
      <c r="B166">
        <v>0.67437344333333304</v>
      </c>
      <c r="C166">
        <v>0.67434614351210198</v>
      </c>
      <c r="D166" s="1">
        <f>ABS(Table6[[#This Row],[Pb Analytic                             ]]-Table6[[#This Row],[Pb Simulation       ]])</f>
        <v>2.7299821231063781E-5</v>
      </c>
      <c r="E166" s="1">
        <f>Table6[[#This Row],[Absolute Error]]*100/Table6[[#This Row],[Pb Analytic                             ]]</f>
        <v>4.0483394905889087E-3</v>
      </c>
      <c r="F166">
        <v>0.26504888333333299</v>
      </c>
      <c r="G166">
        <v>0.26504779589391703</v>
      </c>
      <c r="H166" s="1">
        <f>ABS(Table7[[#This Row],[Pd Analytic                             ]]-Table7[[#This Row],[Pd Simulation       ]])</f>
        <v>1.0874394159587908E-6</v>
      </c>
      <c r="I166" s="1">
        <f>Table7[[#This Row],[Absolute Error]]*100/Table7[[#This Row],[Pd Analytic                             ]]</f>
        <v>4.1028049763297352E-4</v>
      </c>
    </row>
    <row r="167" spans="1:9" x14ac:dyDescent="0.25">
      <c r="A167" s="1">
        <v>16.600000000000001</v>
      </c>
      <c r="B167">
        <v>0.676210276666666</v>
      </c>
      <c r="C167">
        <v>0.67620212002137303</v>
      </c>
      <c r="D167" s="1">
        <f>ABS(Table6[[#This Row],[Pb Analytic                             ]]-Table6[[#This Row],[Pb Simulation       ]])</f>
        <v>8.1566452929671129E-6</v>
      </c>
      <c r="E167" s="1">
        <f>Table6[[#This Row],[Absolute Error]]*100/Table6[[#This Row],[Pb Analytic                             ]]</f>
        <v>1.206243673520175E-3</v>
      </c>
      <c r="F167">
        <v>0.26355720333333299</v>
      </c>
      <c r="G167">
        <v>0.26355691613440302</v>
      </c>
      <c r="H167" s="1">
        <f>ABS(Table7[[#This Row],[Pd Analytic                             ]]-Table7[[#This Row],[Pd Simulation       ]])</f>
        <v>2.8719892997131069E-7</v>
      </c>
      <c r="I167" s="1">
        <f>Table7[[#This Row],[Absolute Error]]*100/Table7[[#This Row],[Pd Analytic                             ]]</f>
        <v>1.0897036366325186E-4</v>
      </c>
    </row>
    <row r="168" spans="1:9" x14ac:dyDescent="0.25">
      <c r="A168" s="1">
        <v>16.7</v>
      </c>
      <c r="B168">
        <v>0.67802348333333295</v>
      </c>
      <c r="C168">
        <v>0.67803747086847399</v>
      </c>
      <c r="D168" s="1">
        <f>ABS(Table6[[#This Row],[Pb Analytic                             ]]-Table6[[#This Row],[Pb Simulation       ]])</f>
        <v>1.3987535141035679E-5</v>
      </c>
      <c r="E168" s="1">
        <f>Table6[[#This Row],[Absolute Error]]*100/Table6[[#This Row],[Pb Analytic                             ]]</f>
        <v>2.0629442681271795E-3</v>
      </c>
      <c r="F168">
        <v>0.26208313</v>
      </c>
      <c r="G168">
        <v>0.26208228962095198</v>
      </c>
      <c r="H168" s="1">
        <f>ABS(Table7[[#This Row],[Pd Analytic                             ]]-Table7[[#This Row],[Pd Simulation       ]])</f>
        <v>8.4037904801714802E-7</v>
      </c>
      <c r="I168" s="1">
        <f>Table7[[#This Row],[Absolute Error]]*100/Table7[[#This Row],[Pd Analytic                             ]]</f>
        <v>3.2065464981727044E-4</v>
      </c>
    </row>
    <row r="169" spans="1:9" x14ac:dyDescent="0.25">
      <c r="A169" s="1">
        <v>16.8</v>
      </c>
      <c r="B169">
        <v>0.67983612666666604</v>
      </c>
      <c r="C169">
        <v>0.67985252906800897</v>
      </c>
      <c r="D169" s="1">
        <f>ABS(Table6[[#This Row],[Pb Analytic                             ]]-Table6[[#This Row],[Pb Simulation       ]])</f>
        <v>1.6402401342929807E-5</v>
      </c>
      <c r="E169" s="1">
        <f>Table6[[#This Row],[Absolute Error]]*100/Table6[[#This Row],[Pb Analytic                             ]]</f>
        <v>2.4126410716476124E-3</v>
      </c>
      <c r="F169">
        <v>0.26061783999999999</v>
      </c>
      <c r="G169">
        <v>0.26062366141781701</v>
      </c>
      <c r="H169" s="1">
        <f>ABS(Table7[[#This Row],[Pd Analytic                             ]]-Table7[[#This Row],[Pd Simulation       ]])</f>
        <v>5.8214178170201691E-6</v>
      </c>
      <c r="I169" s="1">
        <f>Table7[[#This Row],[Absolute Error]]*100/Table7[[#This Row],[Pd Analytic                             ]]</f>
        <v>2.2336490038360728E-3</v>
      </c>
    </row>
    <row r="170" spans="1:9" x14ac:dyDescent="0.25">
      <c r="A170" s="1">
        <v>16.899999999999999</v>
      </c>
      <c r="B170">
        <v>0.68164694999999997</v>
      </c>
      <c r="C170">
        <v>0.68164762076107699</v>
      </c>
      <c r="D170" s="1">
        <f>ABS(Table6[[#This Row],[Pb Analytic                             ]]-Table6[[#This Row],[Pb Simulation       ]])</f>
        <v>6.7076107701513621E-7</v>
      </c>
      <c r="E170" s="1">
        <f>Table6[[#This Row],[Absolute Error]]*100/Table6[[#This Row],[Pb Analytic                             ]]</f>
        <v>9.8402907394617517E-5</v>
      </c>
      <c r="F170">
        <v>0.259181946666666</v>
      </c>
      <c r="G170">
        <v>0.25918078161473002</v>
      </c>
      <c r="H170" s="1">
        <f>ABS(Table7[[#This Row],[Pd Analytic                             ]]-Table7[[#This Row],[Pd Simulation       ]])</f>
        <v>1.1650519359807099E-6</v>
      </c>
      <c r="I170" s="1">
        <f>Table7[[#This Row],[Absolute Error]]*100/Table7[[#This Row],[Pd Analytic                             ]]</f>
        <v>4.4951324273438973E-4</v>
      </c>
    </row>
    <row r="171" spans="1:9" x14ac:dyDescent="0.25">
      <c r="A171" s="1">
        <v>17</v>
      </c>
      <c r="B171">
        <v>0.68342292666666604</v>
      </c>
      <c r="C171">
        <v>0.68342306538239095</v>
      </c>
      <c r="D171" s="1">
        <f>ABS(Table6[[#This Row],[Pb Analytic                             ]]-Table6[[#This Row],[Pb Simulation       ]])</f>
        <v>1.3871572490664619E-7</v>
      </c>
      <c r="E171" s="1">
        <f>Table6[[#This Row],[Absolute Error]]*100/Table6[[#This Row],[Pb Analytic                             ]]</f>
        <v>2.0297196851123474E-5</v>
      </c>
      <c r="F171">
        <v>0.25776223666666598</v>
      </c>
      <c r="G171">
        <v>0.25775340521414802</v>
      </c>
      <c r="H171" s="1">
        <f>ABS(Table7[[#This Row],[Pd Analytic                             ]]-Table7[[#This Row],[Pd Simulation       ]])</f>
        <v>8.8314525179544745E-6</v>
      </c>
      <c r="I171" s="1">
        <f>Table7[[#This Row],[Absolute Error]]*100/Table7[[#This Row],[Pd Analytic                             ]]</f>
        <v>3.4263184653630786E-3</v>
      </c>
    </row>
    <row r="172" spans="1:9" x14ac:dyDescent="0.25">
      <c r="A172" s="1">
        <v>17.100000000000001</v>
      </c>
      <c r="B172">
        <v>0.68518084333333296</v>
      </c>
      <c r="C172">
        <v>0.68517917582295296</v>
      </c>
      <c r="D172" s="1">
        <f>ABS(Table6[[#This Row],[Pb Analytic                             ]]-Table6[[#This Row],[Pb Simulation       ]])</f>
        <v>1.6675103799990154E-6</v>
      </c>
      <c r="E172" s="1">
        <f>Table6[[#This Row],[Absolute Error]]*100/Table6[[#This Row],[Pb Analytic                             ]]</f>
        <v>2.4336851422785975E-4</v>
      </c>
      <c r="F172">
        <v>0.25633964999999997</v>
      </c>
      <c r="G172">
        <v>0.25634129202101902</v>
      </c>
      <c r="H172" s="1">
        <f>ABS(Table7[[#This Row],[Pd Analytic                             ]]-Table7[[#This Row],[Pd Simulation       ]])</f>
        <v>1.6420210190437601E-6</v>
      </c>
      <c r="I172" s="1">
        <f>Table7[[#This Row],[Absolute Error]]*100/Table7[[#This Row],[Pd Analytic                             ]]</f>
        <v>6.4056048329081544E-4</v>
      </c>
    </row>
    <row r="173" spans="1:9" x14ac:dyDescent="0.25">
      <c r="A173" s="1">
        <v>17.2</v>
      </c>
      <c r="B173">
        <v>0.68689335666666596</v>
      </c>
      <c r="C173">
        <v>0.686916258588394</v>
      </c>
      <c r="D173" s="1">
        <f>ABS(Table6[[#This Row],[Pb Analytic                             ]]-Table6[[#This Row],[Pb Simulation       ]])</f>
        <v>2.2901921728046837E-5</v>
      </c>
      <c r="E173" s="1">
        <f>Table6[[#This Row],[Absolute Error]]*100/Table6[[#This Row],[Pb Analytic                             ]]</f>
        <v>3.3340194589526902E-3</v>
      </c>
      <c r="F173">
        <v>0.25494417333333302</v>
      </c>
      <c r="G173">
        <v>0.25494420653505401</v>
      </c>
      <c r="H173" s="1">
        <f>ABS(Table7[[#This Row],[Pd Analytic                             ]]-Table7[[#This Row],[Pd Simulation       ]])</f>
        <v>3.3201720983644378E-8</v>
      </c>
      <c r="I173" s="1">
        <f>Table7[[#This Row],[Absolute Error]]*100/Table7[[#This Row],[Pd Analytic                             ]]</f>
        <v>1.3023132172677651E-5</v>
      </c>
    </row>
    <row r="174" spans="1:9" x14ac:dyDescent="0.25">
      <c r="A174" s="1">
        <v>17.3</v>
      </c>
      <c r="B174">
        <v>0.68864656000000002</v>
      </c>
      <c r="C174">
        <v>0.68863461395312098</v>
      </c>
      <c r="D174" s="1">
        <f>ABS(Table6[[#This Row],[Pb Analytic                             ]]-Table6[[#This Row],[Pb Simulation       ]])</f>
        <v>1.1946046879041106E-5</v>
      </c>
      <c r="E174" s="1">
        <f>Table6[[#This Row],[Absolute Error]]*100/Table6[[#This Row],[Pb Analytic                             ]]</f>
        <v>1.7347438884119666E-3</v>
      </c>
      <c r="F174">
        <v>0.253562236666666</v>
      </c>
      <c r="G174">
        <v>0.25356191784545201</v>
      </c>
      <c r="H174" s="1">
        <f>ABS(Table7[[#This Row],[Pd Analytic                             ]]-Table7[[#This Row],[Pd Simulation       ]])</f>
        <v>3.1882121398485452E-7</v>
      </c>
      <c r="I174" s="1">
        <f>Table7[[#This Row],[Absolute Error]]*100/Table7[[#This Row],[Pd Analytic                             ]]</f>
        <v>1.2573702577024147E-4</v>
      </c>
    </row>
    <row r="175" spans="1:9" x14ac:dyDescent="0.25">
      <c r="A175" s="1">
        <v>17.399999999999999</v>
      </c>
      <c r="B175">
        <v>0.69029091666666598</v>
      </c>
      <c r="C175">
        <v>0.69033453611034201</v>
      </c>
      <c r="D175" s="1">
        <f>ABS(Table6[[#This Row],[Pb Analytic                             ]]-Table6[[#This Row],[Pb Simulation       ]])</f>
        <v>4.3619443676035097E-5</v>
      </c>
      <c r="E175" s="1">
        <f>Table6[[#This Row],[Absolute Error]]*100/Table6[[#This Row],[Pb Analytic                             ]]</f>
        <v>6.3185950281159095E-3</v>
      </c>
      <c r="F175">
        <v>0.25224075333333301</v>
      </c>
      <c r="G175">
        <v>0.25219419952804101</v>
      </c>
      <c r="H175" s="1">
        <f>ABS(Table7[[#This Row],[Pd Analytic                             ]]-Table7[[#This Row],[Pd Simulation       ]])</f>
        <v>4.655380529200448E-5</v>
      </c>
      <c r="I175" s="1">
        <f>Table7[[#This Row],[Absolute Error]]*100/Table7[[#This Row],[Pd Analytic                             ]]</f>
        <v>1.8459506752782493E-2</v>
      </c>
    </row>
    <row r="176" spans="1:9" x14ac:dyDescent="0.25">
      <c r="A176" s="1">
        <v>17.5</v>
      </c>
      <c r="B176">
        <v>0.69200404999999998</v>
      </c>
      <c r="C176">
        <v>0.69201631331811597</v>
      </c>
      <c r="D176" s="1">
        <f>ABS(Table6[[#This Row],[Pb Analytic                             ]]-Table6[[#This Row],[Pb Simulation       ]])</f>
        <v>1.2263318115990351E-5</v>
      </c>
      <c r="E176" s="1">
        <f>Table6[[#This Row],[Absolute Error]]*100/Table6[[#This Row],[Pb Analytic                             ]]</f>
        <v>1.7721140210105095E-3</v>
      </c>
      <c r="F176">
        <v>0.25083128666666599</v>
      </c>
      <c r="G176">
        <v>0.25084082954479597</v>
      </c>
      <c r="H176" s="1">
        <f>ABS(Table7[[#This Row],[Pd Analytic                             ]]-Table7[[#This Row],[Pd Simulation       ]])</f>
        <v>9.542878129986665E-6</v>
      </c>
      <c r="I176" s="1">
        <f>Table7[[#This Row],[Absolute Error]]*100/Table7[[#This Row],[Pd Analytic                             ]]</f>
        <v>3.8043559923255903E-3</v>
      </c>
    </row>
    <row r="177" spans="1:9" x14ac:dyDescent="0.25">
      <c r="A177" s="1">
        <v>17.600000000000001</v>
      </c>
      <c r="B177">
        <v>0.69368739666666601</v>
      </c>
      <c r="C177">
        <v>0.69368022804150298</v>
      </c>
      <c r="D177" s="1">
        <f>ABS(Table6[[#This Row],[Pb Analytic                             ]]-Table6[[#This Row],[Pb Simulation       ]])</f>
        <v>7.1686251630342923E-6</v>
      </c>
      <c r="E177" s="1">
        <f>Table6[[#This Row],[Absolute Error]]*100/Table6[[#This Row],[Pb Analytic                             ]]</f>
        <v>1.0334192720576421E-3</v>
      </c>
      <c r="F177">
        <v>0.24947633666666599</v>
      </c>
      <c r="G177">
        <v>0.24950159014568399</v>
      </c>
      <c r="H177" s="1">
        <f>ABS(Table7[[#This Row],[Pd Analytic                             ]]-Table7[[#This Row],[Pd Simulation       ]])</f>
        <v>2.5253479017994795E-5</v>
      </c>
      <c r="I177" s="1">
        <f>Table7[[#This Row],[Absolute Error]]*100/Table7[[#This Row],[Pd Analytic                             ]]</f>
        <v>1.0121570368849869E-2</v>
      </c>
    </row>
    <row r="178" spans="1:9" x14ac:dyDescent="0.25">
      <c r="A178" s="1">
        <v>17.7</v>
      </c>
      <c r="B178">
        <v>0.69531891666666601</v>
      </c>
      <c r="C178">
        <v>0.69532655709094704</v>
      </c>
      <c r="D178" s="1">
        <f>ABS(Table6[[#This Row],[Pb Analytic                             ]]-Table6[[#This Row],[Pb Simulation       ]])</f>
        <v>7.6404242810301781E-6</v>
      </c>
      <c r="E178" s="1">
        <f>Table6[[#This Row],[Absolute Error]]*100/Table6[[#This Row],[Pb Analytic                             ]]</f>
        <v>1.0988253221616601E-3</v>
      </c>
      <c r="F178">
        <v>0.248194043333333</v>
      </c>
      <c r="G178">
        <v>0.24817626777280999</v>
      </c>
      <c r="H178" s="1">
        <f>ABS(Table7[[#This Row],[Pd Analytic                             ]]-Table7[[#This Row],[Pd Simulation       ]])</f>
        <v>1.7775560523014544E-5</v>
      </c>
      <c r="I178" s="1">
        <f>Table7[[#This Row],[Absolute Error]]*100/Table7[[#This Row],[Pd Analytic                             ]]</f>
        <v>7.1624739474634089E-3</v>
      </c>
    </row>
    <row r="179" spans="1:9" x14ac:dyDescent="0.25">
      <c r="A179" s="1">
        <v>17.8</v>
      </c>
      <c r="B179">
        <v>0.69693539000000004</v>
      </c>
      <c r="C179">
        <v>0.69695557175696798</v>
      </c>
      <c r="D179" s="1">
        <f>ABS(Table6[[#This Row],[Pb Analytic                             ]]-Table6[[#This Row],[Pb Simulation       ]])</f>
        <v>2.0181756967940778E-5</v>
      </c>
      <c r="E179" s="1">
        <f>Table6[[#This Row],[Absolute Error]]*100/Table6[[#This Row],[Pb Analytic                             ]]</f>
        <v>2.8957020771157938E-3</v>
      </c>
      <c r="F179">
        <v>0.24689346000000001</v>
      </c>
      <c r="G179">
        <v>0.246864652966791</v>
      </c>
      <c r="H179" s="1">
        <f>ABS(Table7[[#This Row],[Pd Analytic                             ]]-Table7[[#This Row],[Pd Simulation       ]])</f>
        <v>2.880703320901068E-5</v>
      </c>
      <c r="I179" s="1">
        <f>Table7[[#This Row],[Absolute Error]]*100/Table7[[#This Row],[Pd Analytic                             ]]</f>
        <v>1.1669160757852964E-2</v>
      </c>
    </row>
    <row r="180" spans="1:9" x14ac:dyDescent="0.25">
      <c r="A180" s="1">
        <v>17.899999999999999</v>
      </c>
      <c r="B180">
        <v>0.69856351000000005</v>
      </c>
      <c r="C180">
        <v>0.69856753794128301</v>
      </c>
      <c r="D180" s="1">
        <f>ABS(Table6[[#This Row],[Pb Analytic                             ]]-Table6[[#This Row],[Pb Simulation       ]])</f>
        <v>4.0279412829580252E-6</v>
      </c>
      <c r="E180" s="1">
        <f>Table6[[#This Row],[Absolute Error]]*100/Table6[[#This Row],[Pb Analytic                             ]]</f>
        <v>5.7660012299291634E-4</v>
      </c>
      <c r="F180">
        <v>0.245581626666666</v>
      </c>
      <c r="G180">
        <v>0.24556654027534799</v>
      </c>
      <c r="H180" s="1">
        <f>ABS(Table7[[#This Row],[Pd Analytic                             ]]-Table7[[#This Row],[Pd Simulation       ]])</f>
        <v>1.5086391318003267E-5</v>
      </c>
      <c r="I180" s="1">
        <f>Table7[[#This Row],[Absolute Error]]*100/Table7[[#This Row],[Pd Analytic                             ]]</f>
        <v>6.1435044453072678E-3</v>
      </c>
    </row>
    <row r="181" spans="1:9" x14ac:dyDescent="0.25">
      <c r="A181" s="1">
        <v>18</v>
      </c>
      <c r="B181">
        <v>0.70015780999999999</v>
      </c>
      <c r="C181">
        <v>0.70016271628444504</v>
      </c>
      <c r="D181" s="1">
        <f>ABS(Table6[[#This Row],[Pb Analytic                             ]]-Table6[[#This Row],[Pb Simulation       ]])</f>
        <v>4.9062844450498133E-6</v>
      </c>
      <c r="E181" s="1">
        <f>Table6[[#This Row],[Absolute Error]]*100/Table6[[#This Row],[Pb Analytic                             ]]</f>
        <v>7.0073489075311E-4</v>
      </c>
      <c r="F181">
        <v>0.24428492333333299</v>
      </c>
      <c r="G181">
        <v>0.244281728164046</v>
      </c>
      <c r="H181" s="1">
        <f>ABS(Table7[[#This Row],[Pd Analytic                             ]]-Table7[[#This Row],[Pd Simulation       ]])</f>
        <v>3.1951692869847115E-6</v>
      </c>
      <c r="I181" s="1">
        <f>Table7[[#This Row],[Absolute Error]]*100/Table7[[#This Row],[Pd Analytic                             ]]</f>
        <v>1.3079853786031076E-3</v>
      </c>
    </row>
    <row r="182" spans="1:9" x14ac:dyDescent="0.25">
      <c r="A182" s="1">
        <v>18.100000000000001</v>
      </c>
      <c r="B182">
        <v>0.70176520333333303</v>
      </c>
      <c r="C182">
        <v>0.70174136229009498</v>
      </c>
      <c r="D182" s="1">
        <f>ABS(Table6[[#This Row],[Pb Analytic                             ]]-Table6[[#This Row],[Pb Simulation       ]])</f>
        <v>2.3841043238048698E-5</v>
      </c>
      <c r="E182" s="1">
        <f>Table6[[#This Row],[Absolute Error]]*100/Table6[[#This Row],[Pb Analytic                             ]]</f>
        <v>3.3974117130910943E-3</v>
      </c>
      <c r="F182">
        <v>0.24300723333333299</v>
      </c>
      <c r="G182">
        <v>0.243010018929148</v>
      </c>
      <c r="H182" s="1">
        <f>ABS(Table7[[#This Row],[Pd Analytic                             ]]-Table7[[#This Row],[Pd Simulation       ]])</f>
        <v>2.7855958150135862E-6</v>
      </c>
      <c r="I182" s="1">
        <f>Table7[[#This Row],[Absolute Error]]*100/Table7[[#This Row],[Pd Analytic                             ]]</f>
        <v>1.1462884646849703E-3</v>
      </c>
    </row>
    <row r="183" spans="1:9" x14ac:dyDescent="0.25">
      <c r="A183" s="1">
        <v>18.2</v>
      </c>
      <c r="B183">
        <v>0.70331125000000005</v>
      </c>
      <c r="C183">
        <v>0.70330372644592298</v>
      </c>
      <c r="D183" s="1">
        <f>ABS(Table6[[#This Row],[Pb Analytic                             ]]-Table6[[#This Row],[Pb Simulation       ]])</f>
        <v>7.5235540770712817E-6</v>
      </c>
      <c r="E183" s="1">
        <f>Table6[[#This Row],[Absolute Error]]*100/Table6[[#This Row],[Pb Analytic                             ]]</f>
        <v>1.0697446628202627E-3</v>
      </c>
      <c r="F183">
        <v>0.24172505666666599</v>
      </c>
      <c r="G183">
        <v>0.24175121861254301</v>
      </c>
      <c r="H183" s="1">
        <f>ABS(Table7[[#This Row],[Pd Analytic                             ]]-Table7[[#This Row],[Pd Simulation       ]])</f>
        <v>2.6161945877012371E-5</v>
      </c>
      <c r="I183" s="1">
        <f>Table7[[#This Row],[Absolute Error]]*100/Table7[[#This Row],[Pd Analytic                             ]]</f>
        <v>1.0821846535939235E-2</v>
      </c>
    </row>
    <row r="184" spans="1:9" x14ac:dyDescent="0.25">
      <c r="A184" s="1">
        <v>18.3</v>
      </c>
      <c r="B184">
        <v>0.70488172999999998</v>
      </c>
      <c r="C184">
        <v>0.704850054341429</v>
      </c>
      <c r="D184" s="1">
        <f>ABS(Table6[[#This Row],[Pb Analytic                             ]]-Table6[[#This Row],[Pb Simulation       ]])</f>
        <v>3.1675658570984311E-5</v>
      </c>
      <c r="E184" s="1">
        <f>Table6[[#This Row],[Absolute Error]]*100/Table6[[#This Row],[Pb Analytic                             ]]</f>
        <v>4.4939570304183647E-3</v>
      </c>
      <c r="F184">
        <v>0.24048249333333299</v>
      </c>
      <c r="G184">
        <v>0.240505136918687</v>
      </c>
      <c r="H184" s="1">
        <f>ABS(Table7[[#This Row],[Pd Analytic                             ]]-Table7[[#This Row],[Pd Simulation       ]])</f>
        <v>2.2643585354004125E-5</v>
      </c>
      <c r="I184" s="1">
        <f>Table7[[#This Row],[Absolute Error]]*100/Table7[[#This Row],[Pd Analytic                             ]]</f>
        <v>9.4150111070848991E-3</v>
      </c>
    </row>
    <row r="185" spans="1:9" x14ac:dyDescent="0.25">
      <c r="A185" s="1">
        <v>18.399999999999999</v>
      </c>
      <c r="B185">
        <v>0.70638694000000002</v>
      </c>
      <c r="C185">
        <v>0.70638058678256899</v>
      </c>
      <c r="D185" s="1">
        <f>ABS(Table6[[#This Row],[Pb Analytic                             ]]-Table6[[#This Row],[Pb Simulation       ]])</f>
        <v>6.353217431032121E-6</v>
      </c>
      <c r="E185" s="1">
        <f>Table6[[#This Row],[Absolute Error]]*100/Table6[[#This Row],[Pb Analytic                             ]]</f>
        <v>8.9940430837288921E-4</v>
      </c>
      <c r="F185">
        <v>0.23926813333333299</v>
      </c>
      <c r="G185">
        <v>0.23927158713354099</v>
      </c>
      <c r="H185" s="1">
        <f>ABS(Table7[[#This Row],[Pd Analytic                             ]]-Table7[[#This Row],[Pd Simulation       ]])</f>
        <v>3.4538002079975705E-6</v>
      </c>
      <c r="I185" s="1">
        <f>Table7[[#This Row],[Absolute Error]]*100/Table7[[#This Row],[Pd Analytic                             ]]</f>
        <v>1.4434644118735058E-3</v>
      </c>
    </row>
    <row r="186" spans="1:9" x14ac:dyDescent="0.25">
      <c r="A186" s="1">
        <v>18.5</v>
      </c>
      <c r="B186">
        <v>0.70790666000000002</v>
      </c>
      <c r="C186">
        <v>0.70789555990338004</v>
      </c>
      <c r="D186" s="1">
        <f>ABS(Table6[[#This Row],[Pb Analytic                             ]]-Table6[[#This Row],[Pb Simulation       ]])</f>
        <v>1.1100096619975908E-5</v>
      </c>
      <c r="E186" s="1">
        <f>Table6[[#This Row],[Absolute Error]]*100/Table6[[#This Row],[Pb Analytic                             ]]</f>
        <v>1.5680415655511314E-3</v>
      </c>
      <c r="F186">
        <v>0.23804375</v>
      </c>
      <c r="G186">
        <v>0.238050386045431</v>
      </c>
      <c r="H186" s="1">
        <f>ABS(Table7[[#This Row],[Pd Analytic                             ]]-Table7[[#This Row],[Pd Simulation       ]])</f>
        <v>6.6360454309966066E-6</v>
      </c>
      <c r="I186" s="1">
        <f>Table7[[#This Row],[Absolute Error]]*100/Table7[[#This Row],[Pd Analytic                             ]]</f>
        <v>2.7876642173267231E-3</v>
      </c>
    </row>
    <row r="187" spans="1:9" x14ac:dyDescent="0.25">
      <c r="A187" s="1">
        <v>18.600000000000001</v>
      </c>
      <c r="B187">
        <v>0.70936964000000002</v>
      </c>
      <c r="C187">
        <v>0.70939520527465305</v>
      </c>
      <c r="D187" s="1">
        <f>ABS(Table6[[#This Row],[Pb Analytic                             ]]-Table6[[#This Row],[Pb Simulation       ]])</f>
        <v>2.5565274653027714E-5</v>
      </c>
      <c r="E187" s="1">
        <f>Table6[[#This Row],[Absolute Error]]*100/Table6[[#This Row],[Pb Analytic                             ]]</f>
        <v>3.6038127214476638E-3</v>
      </c>
      <c r="F187">
        <v>0.23684519000000001</v>
      </c>
      <c r="G187">
        <v>0.236841353867808</v>
      </c>
      <c r="H187" s="1">
        <f>ABS(Table7[[#This Row],[Pd Analytic                             ]]-Table7[[#This Row],[Pd Simulation       ]])</f>
        <v>3.8361321920143965E-6</v>
      </c>
      <c r="I187" s="1">
        <f>Table7[[#This Row],[Absolute Error]]*100/Table7[[#This Row],[Pd Analytic                             ]]</f>
        <v>1.6197053974600726E-3</v>
      </c>
    </row>
    <row r="188" spans="1:9" x14ac:dyDescent="0.25">
      <c r="A188" s="1">
        <v>18.7</v>
      </c>
      <c r="B188">
        <v>0.71089935666666604</v>
      </c>
      <c r="C188">
        <v>0.710879750009764</v>
      </c>
      <c r="D188" s="1">
        <f>ABS(Table6[[#This Row],[Pb Analytic                             ]]-Table6[[#This Row],[Pb Simulation       ]])</f>
        <v>1.9606656902038111E-5</v>
      </c>
      <c r="E188" s="1">
        <f>Table6[[#This Row],[Absolute Error]]*100/Table6[[#This Row],[Pb Analytic                             ]]</f>
        <v>2.7580834735788733E-3</v>
      </c>
      <c r="F188">
        <v>0.23563089666666601</v>
      </c>
      <c r="G188">
        <v>0.23564431416386</v>
      </c>
      <c r="H188" s="1">
        <f>ABS(Table7[[#This Row],[Pd Analytic                             ]]-Table7[[#This Row],[Pd Simulation       ]])</f>
        <v>1.3417497193995986E-5</v>
      </c>
      <c r="I188" s="1">
        <f>Table7[[#This Row],[Absolute Error]]*100/Table7[[#This Row],[Pd Analytic                             ]]</f>
        <v>5.6939617837186004E-3</v>
      </c>
    </row>
    <row r="189" spans="1:9" x14ac:dyDescent="0.25">
      <c r="A189" s="1">
        <v>18.8</v>
      </c>
      <c r="B189">
        <v>0.71236044333333304</v>
      </c>
      <c r="C189">
        <v>0.71234941686770603</v>
      </c>
      <c r="D189" s="1">
        <f>ABS(Table6[[#This Row],[Pb Analytic                             ]]-Table6[[#This Row],[Pb Simulation       ]])</f>
        <v>1.1026465627006488E-5</v>
      </c>
      <c r="E189" s="1">
        <f>Table6[[#This Row],[Absolute Error]]*100/Table6[[#This Row],[Pb Analytic                             ]]</f>
        <v>1.5479012638897503E-3</v>
      </c>
      <c r="F189">
        <v>0.234441913333333</v>
      </c>
      <c r="G189">
        <v>0.234459093772931</v>
      </c>
      <c r="H189" s="1">
        <f>ABS(Table7[[#This Row],[Pd Analytic                             ]]-Table7[[#This Row],[Pd Simulation       ]])</f>
        <v>1.7180439598002417E-5</v>
      </c>
      <c r="I189" s="1">
        <f>Table7[[#This Row],[Absolute Error]]*100/Table7[[#This Row],[Pd Analytic                             ]]</f>
        <v>7.3276917186421153E-3</v>
      </c>
    </row>
    <row r="190" spans="1:9" x14ac:dyDescent="0.25">
      <c r="A190" s="1">
        <v>18.899999999999999</v>
      </c>
      <c r="B190">
        <v>0.71380212333333304</v>
      </c>
      <c r="C190">
        <v>0.71380442435342994</v>
      </c>
      <c r="D190" s="1">
        <f>ABS(Table6[[#This Row],[Pb Analytic                             ]]-Table6[[#This Row],[Pb Simulation       ]])</f>
        <v>2.3010200969064698E-6</v>
      </c>
      <c r="E190" s="1">
        <f>Table6[[#This Row],[Absolute Error]]*100/Table6[[#This Row],[Pb Analytic                             ]]</f>
        <v>3.2236002165309538E-4</v>
      </c>
      <c r="F190">
        <v>0.23329236</v>
      </c>
      <c r="G190">
        <v>0.23328552273870401</v>
      </c>
      <c r="H190" s="1">
        <f>ABS(Table7[[#This Row],[Pd Analytic                             ]]-Table7[[#This Row],[Pd Simulation       ]])</f>
        <v>6.837261295994379E-6</v>
      </c>
      <c r="I190" s="1">
        <f>Table7[[#This Row],[Absolute Error]]*100/Table7[[#This Row],[Pd Analytic                             ]]</f>
        <v>2.9308553808770153E-3</v>
      </c>
    </row>
    <row r="191" spans="1:9" x14ac:dyDescent="0.25">
      <c r="A191" s="1">
        <v>19</v>
      </c>
      <c r="B191">
        <v>0.71525956333333296</v>
      </c>
      <c r="C191">
        <v>0.71524498681556303</v>
      </c>
      <c r="D191" s="1">
        <f>ABS(Table6[[#This Row],[Pb Analytic                             ]]-Table6[[#This Row],[Pb Simulation       ]])</f>
        <v>1.4576517769926411E-5</v>
      </c>
      <c r="E191" s="1">
        <f>Table6[[#This Row],[Absolute Error]]*100/Table6[[#This Row],[Pb Analytic                             ]]</f>
        <v>2.0379755242779761E-3</v>
      </c>
      <c r="F191">
        <v>0.23212846666666601</v>
      </c>
      <c r="G191">
        <v>0.232123434239115</v>
      </c>
      <c r="H191" s="1">
        <f>ABS(Table7[[#This Row],[Pd Analytic                             ]]-Table7[[#This Row],[Pd Simulation       ]])</f>
        <v>5.032427551010521E-6</v>
      </c>
      <c r="I191" s="1">
        <f>Table7[[#This Row],[Absolute Error]]*100/Table7[[#This Row],[Pd Analytic                             ]]</f>
        <v>2.1679963367363057E-3</v>
      </c>
    </row>
    <row r="192" spans="1:9" x14ac:dyDescent="0.25">
      <c r="A192" s="1">
        <v>19.100000000000001</v>
      </c>
      <c r="B192">
        <v>0.71666735333333298</v>
      </c>
      <c r="C192">
        <v>0.71667131454155997</v>
      </c>
      <c r="D192" s="1">
        <f>ABS(Table6[[#This Row],[Pb Analytic                             ]]-Table6[[#This Row],[Pb Simulation       ]])</f>
        <v>3.9612082269879778E-6</v>
      </c>
      <c r="E192" s="1">
        <f>Table6[[#This Row],[Absolute Error]]*100/Table6[[#This Row],[Pb Analytic                             ]]</f>
        <v>5.5272314471270306E-4</v>
      </c>
      <c r="F192">
        <v>0.23096454666666599</v>
      </c>
      <c r="G192">
        <v>0.23097266451794701</v>
      </c>
      <c r="H192" s="1">
        <f>ABS(Table7[[#This Row],[Pd Analytic                             ]]-Table7[[#This Row],[Pd Simulation       ]])</f>
        <v>8.1178512810198278E-6</v>
      </c>
      <c r="I192" s="1">
        <f>Table7[[#This Row],[Absolute Error]]*100/Table7[[#This Row],[Pd Analytic                             ]]</f>
        <v>3.5146372398492443E-3</v>
      </c>
    </row>
    <row r="193" spans="1:9" x14ac:dyDescent="0.25">
      <c r="A193" s="1">
        <v>19.2</v>
      </c>
      <c r="B193">
        <v>0.71809937999999995</v>
      </c>
      <c r="C193">
        <v>0.71808361385038799</v>
      </c>
      <c r="D193" s="1">
        <f>ABS(Table6[[#This Row],[Pb Analytic                             ]]-Table6[[#This Row],[Pb Simulation       ]])</f>
        <v>1.5766149611962099E-5</v>
      </c>
      <c r="E193" s="1">
        <f>Table6[[#This Row],[Absolute Error]]*100/Table6[[#This Row],[Pb Analytic                             ]]</f>
        <v>2.1955868798375004E-3</v>
      </c>
      <c r="F193">
        <v>0.22982168</v>
      </c>
      <c r="G193">
        <v>0.22983305281807101</v>
      </c>
      <c r="H193" s="1">
        <f>ABS(Table7[[#This Row],[Pd Analytic                             ]]-Table7[[#This Row],[Pd Simulation       ]])</f>
        <v>1.1372818071009316E-5</v>
      </c>
      <c r="I193" s="1">
        <f>Table7[[#This Row],[Absolute Error]]*100/Table7[[#This Row],[Pd Analytic                             ]]</f>
        <v>4.9482952654384743E-3</v>
      </c>
    </row>
    <row r="194" spans="1:9" x14ac:dyDescent="0.25">
      <c r="A194" s="1">
        <v>19.3</v>
      </c>
      <c r="B194">
        <v>0.71950225333333295</v>
      </c>
      <c r="C194">
        <v>0.71948208718279605</v>
      </c>
      <c r="D194" s="1">
        <f>ABS(Table6[[#This Row],[Pb Analytic                             ]]-Table6[[#This Row],[Pb Simulation       ]])</f>
        <v>2.0166150536904404E-5</v>
      </c>
      <c r="E194" s="1">
        <f>Table6[[#This Row],[Absolute Error]]*100/Table6[[#This Row],[Pb Analytic                             ]]</f>
        <v>2.8028704113909186E-3</v>
      </c>
      <c r="F194">
        <v>0.22868855333333299</v>
      </c>
      <c r="G194">
        <v>0.228704441316292</v>
      </c>
      <c r="H194" s="1">
        <f>ABS(Table7[[#This Row],[Pd Analytic                             ]]-Table7[[#This Row],[Pd Simulation       ]])</f>
        <v>1.5887982959011948E-5</v>
      </c>
      <c r="I194" s="1">
        <f>Table7[[#This Row],[Absolute Error]]*100/Table7[[#This Row],[Pd Analytic                             ]]</f>
        <v>6.9469499007407997E-3</v>
      </c>
    </row>
    <row r="195" spans="1:9" x14ac:dyDescent="0.25">
      <c r="A195" s="1">
        <v>19.399999999999999</v>
      </c>
      <c r="B195">
        <v>0.720868746666666</v>
      </c>
      <c r="C195">
        <v>0.72086693318923201</v>
      </c>
      <c r="D195" s="1">
        <f>ABS(Table6[[#This Row],[Pb Analytic                             ]]-Table6[[#This Row],[Pb Simulation       ]])</f>
        <v>1.8134774339984006E-6</v>
      </c>
      <c r="E195" s="1">
        <f>Table6[[#This Row],[Absolute Error]]*100/Table6[[#This Row],[Pb Analytic                             ]]</f>
        <v>2.5156895822302222E-4</v>
      </c>
      <c r="F195">
        <v>0.22756702000000001</v>
      </c>
      <c r="G195">
        <v>0.22758667505976299</v>
      </c>
      <c r="H195" s="1">
        <f>ABS(Table7[[#This Row],[Pd Analytic                             ]]-Table7[[#This Row],[Pd Simulation       ]])</f>
        <v>1.9655059762979654E-5</v>
      </c>
      <c r="I195" s="1">
        <f>Table7[[#This Row],[Absolute Error]]*100/Table7[[#This Row],[Pd Analytic                             ]]</f>
        <v>8.6362963727196883E-3</v>
      </c>
    </row>
    <row r="196" spans="1:9" x14ac:dyDescent="0.25">
      <c r="A196" s="1">
        <v>19.5</v>
      </c>
      <c r="B196">
        <v>0.72220476</v>
      </c>
      <c r="C196">
        <v>0.72223834681549703</v>
      </c>
      <c r="D196" s="1">
        <f>ABS(Table6[[#This Row],[Pb Analytic                             ]]-Table6[[#This Row],[Pb Simulation       ]])</f>
        <v>3.3586815497033129E-5</v>
      </c>
      <c r="E196" s="1">
        <f>Table6[[#This Row],[Absolute Error]]*100/Table6[[#This Row],[Pb Analytic                             ]]</f>
        <v>4.6503783197229228E-3</v>
      </c>
      <c r="F196">
        <v>0.22652198666666601</v>
      </c>
      <c r="G196">
        <v>0.22647960190392499</v>
      </c>
      <c r="H196" s="1">
        <f>ABS(Table7[[#This Row],[Pd Analytic                             ]]-Table7[[#This Row],[Pd Simulation       ]])</f>
        <v>4.2384762741015658E-5</v>
      </c>
      <c r="I196" s="1">
        <f>Table7[[#This Row],[Absolute Error]]*100/Table7[[#This Row],[Pd Analytic                             ]]</f>
        <v>1.87146049289665E-2</v>
      </c>
    </row>
    <row r="197" spans="1:9" x14ac:dyDescent="0.25">
      <c r="A197" s="1">
        <v>19.600000000000001</v>
      </c>
      <c r="B197">
        <v>0.72362270666666595</v>
      </c>
      <c r="C197">
        <v>0.72359651938617398</v>
      </c>
      <c r="D197" s="1">
        <f>ABS(Table6[[#This Row],[Pb Analytic                             ]]-Table6[[#This Row],[Pb Simulation       ]])</f>
        <v>2.618728049197383E-5</v>
      </c>
      <c r="E197" s="1">
        <f>Table6[[#This Row],[Absolute Error]]*100/Table6[[#This Row],[Pb Analytic                             ]]</f>
        <v>3.6190445628716495E-3</v>
      </c>
      <c r="F197">
        <v>0.225364063333333</v>
      </c>
      <c r="G197">
        <v>0.225383072451943</v>
      </c>
      <c r="H197" s="1">
        <f>ABS(Table7[[#This Row],[Pd Analytic                             ]]-Table7[[#This Row],[Pd Simulation       ]])</f>
        <v>1.9009118609997211E-5</v>
      </c>
      <c r="I197" s="1">
        <f>Table7[[#This Row],[Absolute Error]]*100/Table7[[#This Row],[Pd Analytic                             ]]</f>
        <v>8.4341376675705782E-3</v>
      </c>
    </row>
    <row r="198" spans="1:9" x14ac:dyDescent="0.25">
      <c r="A198" s="1">
        <v>19.7</v>
      </c>
      <c r="B198">
        <v>0.72495872666666605</v>
      </c>
      <c r="C198">
        <v>0.724941638685907</v>
      </c>
      <c r="D198" s="1">
        <f>ABS(Table6[[#This Row],[Pb Analytic                             ]]-Table6[[#This Row],[Pb Simulation       ]])</f>
        <v>1.7087980759056265E-5</v>
      </c>
      <c r="E198" s="1">
        <f>Table6[[#This Row],[Absolute Error]]*100/Table6[[#This Row],[Pb Analytic                             ]]</f>
        <v>2.3571526102475564E-3</v>
      </c>
      <c r="F198">
        <v>0.22428090000000001</v>
      </c>
      <c r="G198">
        <v>0.224296939995591</v>
      </c>
      <c r="H198" s="1">
        <f>ABS(Table7[[#This Row],[Pd Analytic                             ]]-Table7[[#This Row],[Pd Simulation       ]])</f>
        <v>1.6039995590994005E-5</v>
      </c>
      <c r="I198" s="1">
        <f>Table7[[#This Row],[Absolute Error]]*100/Table7[[#This Row],[Pd Analytic                             ]]</f>
        <v>7.1512324650123641E-3</v>
      </c>
    </row>
    <row r="199" spans="1:9" x14ac:dyDescent="0.25">
      <c r="A199" s="1">
        <v>19.8</v>
      </c>
      <c r="B199">
        <v>0.726260246666666</v>
      </c>
      <c r="C199">
        <v>0.72627388903859802</v>
      </c>
      <c r="D199" s="1">
        <f>ABS(Table6[[#This Row],[Pb Analytic                             ]]-Table6[[#This Row],[Pb Simulation       ]])</f>
        <v>1.3642371932021113E-5</v>
      </c>
      <c r="E199" s="1">
        <f>Table6[[#This Row],[Absolute Error]]*100/Table6[[#This Row],[Pb Analytic                             ]]</f>
        <v>1.8784059482133035E-3</v>
      </c>
      <c r="F199">
        <v>0.22323623000000001</v>
      </c>
      <c r="G199">
        <v>0.22322106045756701</v>
      </c>
      <c r="H199" s="1">
        <f>ABS(Table7[[#This Row],[Pd Analytic                             ]]-Table7[[#This Row],[Pd Simulation       ]])</f>
        <v>1.516954243299673E-5</v>
      </c>
      <c r="I199" s="1">
        <f>Table7[[#This Row],[Absolute Error]]*100/Table7[[#This Row],[Pd Analytic                             ]]</f>
        <v>6.7957487532321658E-3</v>
      </c>
    </row>
    <row r="200" spans="1:9" x14ac:dyDescent="0.25">
      <c r="A200" s="1">
        <v>19.899999999999999</v>
      </c>
      <c r="B200">
        <v>0.727638006666666</v>
      </c>
      <c r="C200">
        <v>0.727593451384556</v>
      </c>
      <c r="D200" s="1">
        <f>ABS(Table6[[#This Row],[Pb Analytic                             ]]-Table6[[#This Row],[Pb Simulation       ]])</f>
        <v>4.4555282110003702E-5</v>
      </c>
      <c r="E200" s="1">
        <f>Table6[[#This Row],[Absolute Error]]*100/Table6[[#This Row],[Pb Analytic                             ]]</f>
        <v>6.1236507867433836E-3</v>
      </c>
      <c r="F200">
        <v>0.22210133666666601</v>
      </c>
      <c r="G200">
        <v>0.222155292335177</v>
      </c>
      <c r="H200" s="1">
        <f>ABS(Table7[[#This Row],[Pd Analytic                             ]]-Table7[[#This Row],[Pd Simulation       ]])</f>
        <v>5.3955668510990984E-5</v>
      </c>
      <c r="I200" s="1">
        <f>Table7[[#This Row],[Absolute Error]]*100/Table7[[#This Row],[Pd Analytic                             ]]</f>
        <v>2.4287365807871605E-2</v>
      </c>
    </row>
    <row r="201" spans="1:9" x14ac:dyDescent="0.25">
      <c r="A201" s="1">
        <v>20</v>
      </c>
      <c r="B201">
        <v>0.72889986333333301</v>
      </c>
      <c r="C201">
        <v>0.72890050335568501</v>
      </c>
      <c r="D201" s="1">
        <f>ABS(Table6[[#This Row],[Pb Analytic                             ]]-Table6[[#This Row],[Pb Simulation       ]])</f>
        <v>6.4002235200533164E-7</v>
      </c>
      <c r="E201" s="1">
        <f>Table6[[#This Row],[Absolute Error]]*100/Table6[[#This Row],[Pb Analytic                             ]]</f>
        <v>8.7806545483069432E-5</v>
      </c>
      <c r="F201">
        <v>0.22111901</v>
      </c>
      <c r="G201">
        <v>0.221099496645385</v>
      </c>
      <c r="H201" s="1">
        <f>ABS(Table7[[#This Row],[Pd Analytic                             ]]-Table7[[#This Row],[Pd Simulation       ]])</f>
        <v>1.9513354615002809E-5</v>
      </c>
      <c r="I201" s="1">
        <f>Table7[[#This Row],[Absolute Error]]*100/Table7[[#This Row],[Pd Analytic                             ]]</f>
        <v>8.8255988417285762E-3</v>
      </c>
    </row>
    <row r="202" spans="1:9" x14ac:dyDescent="0.25">
      <c r="A202" s="1" t="s">
        <v>3</v>
      </c>
      <c r="D202" s="1">
        <f>MAX(D2:D201)</f>
        <v>7.5616832431985026E-5</v>
      </c>
      <c r="E202" s="2">
        <f>MAX(E2:E201)</f>
        <v>100</v>
      </c>
      <c r="H202" s="1">
        <f>MAX(H2:H201)</f>
        <v>8.7338153844984667E-5</v>
      </c>
      <c r="I202" s="2">
        <f>MAX(I2:I201)</f>
        <v>4.2716010734649729E-2</v>
      </c>
    </row>
    <row r="203" spans="1:9" x14ac:dyDescent="0.25">
      <c r="A203" s="1" t="s">
        <v>4</v>
      </c>
      <c r="D203" s="1">
        <f>AVERAGE(D2:D201)</f>
        <v>1.7140099213419136E-5</v>
      </c>
      <c r="E203" s="2">
        <f>AVERAGE(E2:E201)</f>
        <v>3.3336649974563364</v>
      </c>
      <c r="H203" s="1">
        <f>AVERAGE(H2:H201)</f>
        <v>2.2340346642773913E-5</v>
      </c>
      <c r="I203" s="2">
        <f>AVERAGE(I2:I201)</f>
        <v>6.5300916981763536E-3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morteza</dc:creator>
  <cp:lastModifiedBy>esi</cp:lastModifiedBy>
  <cp:lastPrinted>2013-10-26T20:55:24Z</cp:lastPrinted>
  <dcterms:created xsi:type="dcterms:W3CDTF">2013-10-26T20:48:41Z</dcterms:created>
  <dcterms:modified xsi:type="dcterms:W3CDTF">2019-10-14T09:24:19Z</dcterms:modified>
</cp:coreProperties>
</file>