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charts/colors1.xml" ContentType="application/vnd.ms-office.chartcolorstyle+xml"/>
  <Override PartName="/xl/charts/colors2.xml" ContentType="application/vnd.ms-office.chartcolorstyle+xml"/>
  <Override PartName="/xl/charts/style2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5345" windowHeight="4635"/>
  </bookViews>
  <sheets>
    <sheet name="Sheet1" sheetId="1" r:id="rId1"/>
    <sheet name="Sheet2" sheetId="2" r:id="rId2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02" i="1" l="1"/>
  <c r="I203" i="1"/>
  <c r="E202" i="1"/>
  <c r="E20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" i="1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H202" i="1" l="1"/>
  <c r="H203" i="1"/>
  <c r="D2" i="1" l="1"/>
  <c r="D202" i="1" s="1"/>
  <c r="D203" i="1" l="1"/>
</calcChain>
</file>

<file path=xl/sharedStrings.xml><?xml version="1.0" encoding="utf-8"?>
<sst xmlns="http://schemas.openxmlformats.org/spreadsheetml/2006/main" count="18" uniqueCount="12">
  <si>
    <t>lambda</t>
  </si>
  <si>
    <t>Absolute Error</t>
  </si>
  <si>
    <t>Relative Error</t>
  </si>
  <si>
    <t>Max</t>
  </si>
  <si>
    <t>Average</t>
  </si>
  <si>
    <t xml:space="preserve">lambda         </t>
  </si>
  <si>
    <t xml:space="preserve">Pb Simulation                           </t>
  </si>
  <si>
    <t xml:space="preserve">Pb Analytic                             </t>
  </si>
  <si>
    <t xml:space="preserve">Pb Abs Err                              </t>
  </si>
  <si>
    <t xml:space="preserve">Pd Simulation                           </t>
  </si>
  <si>
    <t xml:space="preserve">Pd Analytic                             </t>
  </si>
  <si>
    <t xml:space="preserve">Pd Abs Err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</si>
</sst>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E+00"/>
    <numFmt numFmtId="165" formatCode="0.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/>
    <xf numFmtId="165" fontId="0" fillId="0" borderId="0" xfId="0" applyNumberFormat="1"/>
    <xf numFmtId="165" fontId="0" fillId="0" borderId="0" xfId="0" applyNumberFormat="1" applyAlignment="1">
      <alignment horizontal="center" vertical="center"/>
    </xf>
  </cellXfs>
  <cellStyles count="1">
    <cellStyle name="Normal" xfId="0" builtinId="0"/>
  </cellStyles>
  <dxfs count="15">
    <dxf>
      <numFmt numFmtId="165" formatCode="0.000000"/>
      <alignment horizontal="center" vertical="center" textRotation="0" wrapText="0" indent="0" justifyLastLine="0" shrinkToFit="0" readingOrder="0"/>
    </dxf>
    <dxf>
      <numFmt numFmtId="165" formatCode="0.000000"/>
      <alignment horizontal="center" vertical="center" textRotation="0" wrapText="0" indent="0" justifyLastLine="0" shrinkToFit="0" readingOrder="0"/>
    </dxf>
    <dxf>
      <numFmt numFmtId="165" formatCode="0.000000"/>
      <alignment horizontal="center" vertical="center" textRotation="0" wrapText="0" indent="0" justifyLastLine="0" shrinkToFit="0" readingOrder="0"/>
    </dxf>
    <dxf>
      <numFmt numFmtId="165" formatCode="0.000000"/>
      <alignment horizontal="center" vertical="center" textRotation="0" wrapText="0" indent="0" justifyLastLine="0" shrinkToFit="0" readingOrder="0"/>
    </dxf>
    <dxf>
      <numFmt numFmtId="165" formatCode="0.000000"/>
      <alignment horizontal="center" vertical="center" textRotation="0" wrapText="0" indent="0" justifyLastLine="0" shrinkToFit="0" readingOrder="0"/>
    </dxf>
    <dxf>
      <numFmt numFmtId="165" formatCode="0.000000"/>
      <alignment horizontal="center" vertical="center" textRotation="0" wrapText="0" indent="0" justifyLastLine="0" shrinkToFit="0" readingOrder="0"/>
    </dxf>
    <dxf>
      <numFmt numFmtId="165" formatCode="0.000000"/>
      <alignment horizontal="center" vertical="center" textRotation="0" wrapText="0" indent="0" justifyLastLine="0" shrinkToFit="0" readingOrder="0"/>
    </dxf>
    <dxf>
      <numFmt numFmtId="165" formatCode="0.000000"/>
      <alignment horizontal="center" vertical="center" textRotation="0" wrapText="0" indent="0" justifyLastLine="0" shrinkToFit="0" readingOrder="0"/>
    </dxf>
    <dxf>
      <numFmt numFmtId="165" formatCode="0.000000"/>
      <alignment horizontal="center" vertical="center" textRotation="0" wrapText="0" indent="0" justifyLastLine="0" shrinkToFit="0" readingOrder="0"/>
    </dxf>
    <dxf>
      <numFmt numFmtId="165" formatCode="0.000000"/>
      <alignment horizontal="center" vertical="center" textRotation="0" wrapText="0" indent="0" justifyLastLine="0" shrinkToFit="0" readingOrder="0"/>
    </dxf>
    <dxf>
      <numFmt numFmtId="165" formatCode="0.000000"/>
      <alignment horizontal="center" vertical="center" textRotation="0" wrapText="0" indent="0" justifyLastLine="0" shrinkToFit="0" readingOrder="0"/>
    </dxf>
    <dxf>
      <numFmt numFmtId="165" formatCode="0.0000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microsoft.com/office/2011/relationships/chartStyle" Target="style1.xml"/><Relationship Id="rId2" Type="http://schemas.microsoft.com/office/2011/relationships/chartColorStyle" Target="colors1.xml"/><Relationship Id="rId1" Type="http://schemas.openxmlformats.org/officeDocument/2006/relationships/themeOverride" Target="../theme/themeOverrid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Pb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Sheet1!$B$1</c:f>
              <c:strCache>
                <c:ptCount val="1"/>
                <c:pt idx="0">
                  <c:v>Pb Simulation                          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Sheet1!$A$6:$A$200</c:f>
              <c:numCache>
                <c:formatCode>General</c:formatCode>
                <c:ptCount val="195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  <c:pt idx="6">
                  <c:v>1.1000000000000001</c:v>
                </c:pt>
                <c:pt idx="7">
                  <c:v>1.2</c:v>
                </c:pt>
                <c:pt idx="8">
                  <c:v>1.3</c:v>
                </c:pt>
                <c:pt idx="9">
                  <c:v>1.4</c:v>
                </c:pt>
                <c:pt idx="10">
                  <c:v>1.5</c:v>
                </c:pt>
                <c:pt idx="11">
                  <c:v>1.6</c:v>
                </c:pt>
                <c:pt idx="12">
                  <c:v>1.7</c:v>
                </c:pt>
                <c:pt idx="13">
                  <c:v>1.8</c:v>
                </c:pt>
                <c:pt idx="14">
                  <c:v>1.9</c:v>
                </c:pt>
                <c:pt idx="15">
                  <c:v>2</c:v>
                </c:pt>
                <c:pt idx="16">
                  <c:v>2.1</c:v>
                </c:pt>
                <c:pt idx="17">
                  <c:v>2.2000000000000002</c:v>
                </c:pt>
                <c:pt idx="18">
                  <c:v>2.2999999999999998</c:v>
                </c:pt>
                <c:pt idx="19">
                  <c:v>2.4</c:v>
                </c:pt>
                <c:pt idx="20">
                  <c:v>2.5</c:v>
                </c:pt>
                <c:pt idx="21">
                  <c:v>2.6</c:v>
                </c:pt>
                <c:pt idx="22">
                  <c:v>2.7</c:v>
                </c:pt>
                <c:pt idx="23">
                  <c:v>2.8</c:v>
                </c:pt>
                <c:pt idx="24">
                  <c:v>2.9</c:v>
                </c:pt>
                <c:pt idx="25">
                  <c:v>3</c:v>
                </c:pt>
                <c:pt idx="26">
                  <c:v>3.1</c:v>
                </c:pt>
                <c:pt idx="27">
                  <c:v>3.2</c:v>
                </c:pt>
                <c:pt idx="28">
                  <c:v>3.3</c:v>
                </c:pt>
                <c:pt idx="29">
                  <c:v>3.4</c:v>
                </c:pt>
                <c:pt idx="30">
                  <c:v>3.5</c:v>
                </c:pt>
                <c:pt idx="31">
                  <c:v>3.6</c:v>
                </c:pt>
                <c:pt idx="32">
                  <c:v>3.7</c:v>
                </c:pt>
                <c:pt idx="33">
                  <c:v>3.8</c:v>
                </c:pt>
                <c:pt idx="34">
                  <c:v>3.9</c:v>
                </c:pt>
                <c:pt idx="35">
                  <c:v>4</c:v>
                </c:pt>
                <c:pt idx="36">
                  <c:v>4.0999999999999996</c:v>
                </c:pt>
                <c:pt idx="37">
                  <c:v>4.2</c:v>
                </c:pt>
                <c:pt idx="38">
                  <c:v>4.3</c:v>
                </c:pt>
                <c:pt idx="39">
                  <c:v>4.4000000000000004</c:v>
                </c:pt>
                <c:pt idx="40">
                  <c:v>4.5</c:v>
                </c:pt>
                <c:pt idx="41">
                  <c:v>4.5999999999999996</c:v>
                </c:pt>
                <c:pt idx="42">
                  <c:v>4.7</c:v>
                </c:pt>
                <c:pt idx="43">
                  <c:v>4.8</c:v>
                </c:pt>
                <c:pt idx="44">
                  <c:v>4.9000000000000004</c:v>
                </c:pt>
                <c:pt idx="45">
                  <c:v>5</c:v>
                </c:pt>
                <c:pt idx="46">
                  <c:v>5.0999999999999996</c:v>
                </c:pt>
                <c:pt idx="47">
                  <c:v>5.2</c:v>
                </c:pt>
                <c:pt idx="48">
                  <c:v>5.3</c:v>
                </c:pt>
                <c:pt idx="49">
                  <c:v>5.4</c:v>
                </c:pt>
                <c:pt idx="50">
                  <c:v>5.5</c:v>
                </c:pt>
                <c:pt idx="51">
                  <c:v>5.6</c:v>
                </c:pt>
                <c:pt idx="52">
                  <c:v>5.7</c:v>
                </c:pt>
                <c:pt idx="53">
                  <c:v>5.8</c:v>
                </c:pt>
                <c:pt idx="54">
                  <c:v>5.9</c:v>
                </c:pt>
                <c:pt idx="55">
                  <c:v>6</c:v>
                </c:pt>
                <c:pt idx="56">
                  <c:v>6.1</c:v>
                </c:pt>
                <c:pt idx="57">
                  <c:v>6.2</c:v>
                </c:pt>
                <c:pt idx="58">
                  <c:v>6.3</c:v>
                </c:pt>
                <c:pt idx="59">
                  <c:v>6.4</c:v>
                </c:pt>
                <c:pt idx="60">
                  <c:v>6.5</c:v>
                </c:pt>
                <c:pt idx="61">
                  <c:v>6.6</c:v>
                </c:pt>
                <c:pt idx="62">
                  <c:v>6.7</c:v>
                </c:pt>
                <c:pt idx="63">
                  <c:v>6.8</c:v>
                </c:pt>
                <c:pt idx="64">
                  <c:v>6.9</c:v>
                </c:pt>
                <c:pt idx="65">
                  <c:v>7</c:v>
                </c:pt>
                <c:pt idx="66">
                  <c:v>7.1</c:v>
                </c:pt>
                <c:pt idx="67">
                  <c:v>7.2</c:v>
                </c:pt>
                <c:pt idx="68">
                  <c:v>7.3</c:v>
                </c:pt>
                <c:pt idx="69">
                  <c:v>7.4</c:v>
                </c:pt>
                <c:pt idx="70">
                  <c:v>7.5</c:v>
                </c:pt>
                <c:pt idx="71">
                  <c:v>7.6</c:v>
                </c:pt>
                <c:pt idx="72">
                  <c:v>7.7</c:v>
                </c:pt>
                <c:pt idx="73">
                  <c:v>7.8</c:v>
                </c:pt>
                <c:pt idx="74">
                  <c:v>7.9</c:v>
                </c:pt>
                <c:pt idx="75">
                  <c:v>8</c:v>
                </c:pt>
                <c:pt idx="76">
                  <c:v>8.1</c:v>
                </c:pt>
                <c:pt idx="77">
                  <c:v>8.1999999999999993</c:v>
                </c:pt>
                <c:pt idx="78">
                  <c:v>8.3000000000000007</c:v>
                </c:pt>
                <c:pt idx="79">
                  <c:v>8.4</c:v>
                </c:pt>
                <c:pt idx="80">
                  <c:v>8.5</c:v>
                </c:pt>
                <c:pt idx="81">
                  <c:v>8.6</c:v>
                </c:pt>
                <c:pt idx="82">
                  <c:v>8.6999999999999993</c:v>
                </c:pt>
                <c:pt idx="83">
                  <c:v>8.8000000000000007</c:v>
                </c:pt>
                <c:pt idx="84">
                  <c:v>8.9</c:v>
                </c:pt>
                <c:pt idx="85">
                  <c:v>9</c:v>
                </c:pt>
                <c:pt idx="86">
                  <c:v>9.1</c:v>
                </c:pt>
                <c:pt idx="87">
                  <c:v>9.1999999999999993</c:v>
                </c:pt>
                <c:pt idx="88">
                  <c:v>9.3000000000000007</c:v>
                </c:pt>
                <c:pt idx="89">
                  <c:v>9.4</c:v>
                </c:pt>
                <c:pt idx="90">
                  <c:v>9.5</c:v>
                </c:pt>
                <c:pt idx="91">
                  <c:v>9.6</c:v>
                </c:pt>
                <c:pt idx="92">
                  <c:v>9.6999999999999993</c:v>
                </c:pt>
                <c:pt idx="93">
                  <c:v>9.8000000000000007</c:v>
                </c:pt>
                <c:pt idx="94">
                  <c:v>9.9</c:v>
                </c:pt>
                <c:pt idx="95">
                  <c:v>10</c:v>
                </c:pt>
                <c:pt idx="96">
                  <c:v>10.1</c:v>
                </c:pt>
                <c:pt idx="97">
                  <c:v>10.199999999999999</c:v>
                </c:pt>
                <c:pt idx="98">
                  <c:v>10.3</c:v>
                </c:pt>
                <c:pt idx="99">
                  <c:v>10.4</c:v>
                </c:pt>
                <c:pt idx="100">
                  <c:v>10.5</c:v>
                </c:pt>
                <c:pt idx="101">
                  <c:v>10.6</c:v>
                </c:pt>
                <c:pt idx="102">
                  <c:v>10.7</c:v>
                </c:pt>
                <c:pt idx="103">
                  <c:v>10.8</c:v>
                </c:pt>
                <c:pt idx="104">
                  <c:v>10.9</c:v>
                </c:pt>
                <c:pt idx="105">
                  <c:v>11</c:v>
                </c:pt>
                <c:pt idx="106">
                  <c:v>11.1</c:v>
                </c:pt>
                <c:pt idx="107">
                  <c:v>11.2</c:v>
                </c:pt>
                <c:pt idx="108">
                  <c:v>11.3</c:v>
                </c:pt>
                <c:pt idx="109">
                  <c:v>11.4</c:v>
                </c:pt>
                <c:pt idx="110">
                  <c:v>11.5</c:v>
                </c:pt>
                <c:pt idx="111">
                  <c:v>11.6</c:v>
                </c:pt>
                <c:pt idx="112">
                  <c:v>11.7</c:v>
                </c:pt>
                <c:pt idx="113">
                  <c:v>11.8</c:v>
                </c:pt>
                <c:pt idx="114">
                  <c:v>11.9</c:v>
                </c:pt>
                <c:pt idx="115">
                  <c:v>12</c:v>
                </c:pt>
                <c:pt idx="116">
                  <c:v>12.1</c:v>
                </c:pt>
                <c:pt idx="117">
                  <c:v>12.2</c:v>
                </c:pt>
                <c:pt idx="118">
                  <c:v>12.3</c:v>
                </c:pt>
                <c:pt idx="119">
                  <c:v>12.4</c:v>
                </c:pt>
                <c:pt idx="120">
                  <c:v>12.5</c:v>
                </c:pt>
                <c:pt idx="121">
                  <c:v>12.6</c:v>
                </c:pt>
                <c:pt idx="122">
                  <c:v>12.7</c:v>
                </c:pt>
                <c:pt idx="123">
                  <c:v>12.8</c:v>
                </c:pt>
                <c:pt idx="124">
                  <c:v>12.9</c:v>
                </c:pt>
                <c:pt idx="125">
                  <c:v>13</c:v>
                </c:pt>
                <c:pt idx="126">
                  <c:v>13.1</c:v>
                </c:pt>
                <c:pt idx="127">
                  <c:v>13.2</c:v>
                </c:pt>
                <c:pt idx="128">
                  <c:v>13.3</c:v>
                </c:pt>
                <c:pt idx="129">
                  <c:v>13.4</c:v>
                </c:pt>
                <c:pt idx="130">
                  <c:v>13.5</c:v>
                </c:pt>
                <c:pt idx="131">
                  <c:v>13.6</c:v>
                </c:pt>
                <c:pt idx="132">
                  <c:v>13.7</c:v>
                </c:pt>
                <c:pt idx="133">
                  <c:v>13.8</c:v>
                </c:pt>
                <c:pt idx="134">
                  <c:v>13.9</c:v>
                </c:pt>
                <c:pt idx="135">
                  <c:v>14</c:v>
                </c:pt>
                <c:pt idx="136">
                  <c:v>14.1</c:v>
                </c:pt>
                <c:pt idx="137">
                  <c:v>14.2</c:v>
                </c:pt>
                <c:pt idx="138">
                  <c:v>14.3</c:v>
                </c:pt>
                <c:pt idx="139">
                  <c:v>14.4</c:v>
                </c:pt>
                <c:pt idx="140">
                  <c:v>14.5</c:v>
                </c:pt>
                <c:pt idx="141">
                  <c:v>14.6</c:v>
                </c:pt>
                <c:pt idx="142">
                  <c:v>14.7</c:v>
                </c:pt>
                <c:pt idx="143">
                  <c:v>14.8</c:v>
                </c:pt>
                <c:pt idx="144">
                  <c:v>14.9</c:v>
                </c:pt>
                <c:pt idx="145">
                  <c:v>15</c:v>
                </c:pt>
                <c:pt idx="146">
                  <c:v>15.1</c:v>
                </c:pt>
                <c:pt idx="147">
                  <c:v>15.2</c:v>
                </c:pt>
                <c:pt idx="148">
                  <c:v>15.3</c:v>
                </c:pt>
                <c:pt idx="149">
                  <c:v>15.4</c:v>
                </c:pt>
                <c:pt idx="150">
                  <c:v>15.5</c:v>
                </c:pt>
                <c:pt idx="151">
                  <c:v>15.6</c:v>
                </c:pt>
                <c:pt idx="152">
                  <c:v>15.7</c:v>
                </c:pt>
                <c:pt idx="153">
                  <c:v>15.8</c:v>
                </c:pt>
                <c:pt idx="154">
                  <c:v>15.9</c:v>
                </c:pt>
                <c:pt idx="155">
                  <c:v>16</c:v>
                </c:pt>
                <c:pt idx="156">
                  <c:v>16.100000000000001</c:v>
                </c:pt>
                <c:pt idx="157">
                  <c:v>16.2</c:v>
                </c:pt>
                <c:pt idx="158">
                  <c:v>16.3</c:v>
                </c:pt>
                <c:pt idx="159">
                  <c:v>16.399999999999999</c:v>
                </c:pt>
                <c:pt idx="160">
                  <c:v>16.5</c:v>
                </c:pt>
                <c:pt idx="161">
                  <c:v>16.600000000000001</c:v>
                </c:pt>
                <c:pt idx="162">
                  <c:v>16.7</c:v>
                </c:pt>
                <c:pt idx="163">
                  <c:v>16.8</c:v>
                </c:pt>
                <c:pt idx="164">
                  <c:v>16.899999999999999</c:v>
                </c:pt>
                <c:pt idx="165">
                  <c:v>17</c:v>
                </c:pt>
                <c:pt idx="166">
                  <c:v>17.100000000000001</c:v>
                </c:pt>
                <c:pt idx="167">
                  <c:v>17.2</c:v>
                </c:pt>
                <c:pt idx="168">
                  <c:v>17.3</c:v>
                </c:pt>
                <c:pt idx="169">
                  <c:v>17.399999999999999</c:v>
                </c:pt>
                <c:pt idx="170">
                  <c:v>17.5</c:v>
                </c:pt>
                <c:pt idx="171">
                  <c:v>17.600000000000001</c:v>
                </c:pt>
                <c:pt idx="172">
                  <c:v>17.7</c:v>
                </c:pt>
                <c:pt idx="173">
                  <c:v>17.8</c:v>
                </c:pt>
                <c:pt idx="174">
                  <c:v>17.899999999999999</c:v>
                </c:pt>
                <c:pt idx="175">
                  <c:v>18</c:v>
                </c:pt>
                <c:pt idx="176">
                  <c:v>18.100000000000001</c:v>
                </c:pt>
                <c:pt idx="177">
                  <c:v>18.2</c:v>
                </c:pt>
                <c:pt idx="178">
                  <c:v>18.3</c:v>
                </c:pt>
                <c:pt idx="179">
                  <c:v>18.399999999999999</c:v>
                </c:pt>
                <c:pt idx="180">
                  <c:v>18.5</c:v>
                </c:pt>
                <c:pt idx="181">
                  <c:v>18.600000000000001</c:v>
                </c:pt>
                <c:pt idx="182">
                  <c:v>18.7</c:v>
                </c:pt>
                <c:pt idx="183">
                  <c:v>18.8</c:v>
                </c:pt>
                <c:pt idx="184">
                  <c:v>18.899999999999999</c:v>
                </c:pt>
                <c:pt idx="185">
                  <c:v>19</c:v>
                </c:pt>
                <c:pt idx="186">
                  <c:v>19.100000000000001</c:v>
                </c:pt>
                <c:pt idx="187">
                  <c:v>19.2</c:v>
                </c:pt>
                <c:pt idx="188">
                  <c:v>19.3</c:v>
                </c:pt>
                <c:pt idx="189">
                  <c:v>19.399999999999999</c:v>
                </c:pt>
                <c:pt idx="190">
                  <c:v>19.5</c:v>
                </c:pt>
                <c:pt idx="191">
                  <c:v>19.600000000000001</c:v>
                </c:pt>
                <c:pt idx="192">
                  <c:v>19.7</c:v>
                </c:pt>
                <c:pt idx="193">
                  <c:v>19.8</c:v>
                </c:pt>
                <c:pt idx="194">
                  <c:v>19.899999999999999</c:v>
                </c:pt>
              </c:numCache>
            </c:numRef>
          </c:xVal>
          <c:yVal>
            <c:numRef>
              <c:f>Sheet1!$B$6:$B$200</c:f>
              <c:numCache>
                <c:formatCode>0.000000</c:formatCode>
                <c:ptCount val="1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4.9999999999999998E-8</c:v>
                </c:pt>
                <c:pt idx="4">
                  <c:v>9.9999999999999995E-8</c:v>
                </c:pt>
                <c:pt idx="5">
                  <c:v>1.9000000000000001E-7</c:v>
                </c:pt>
                <c:pt idx="6">
                  <c:v>9.7999999999999993E-7</c:v>
                </c:pt>
                <c:pt idx="7">
                  <c:v>1.9099999999999999E-6</c:v>
                </c:pt>
                <c:pt idx="8">
                  <c:v>4.51E-6</c:v>
                </c:pt>
                <c:pt idx="9">
                  <c:v>8.32E-6</c:v>
                </c:pt>
                <c:pt idx="10">
                  <c:v>1.6670000000000001E-5</c:v>
                </c:pt>
                <c:pt idx="11">
                  <c:v>3.1489999999999998E-5</c:v>
                </c:pt>
                <c:pt idx="12">
                  <c:v>5.2849999999999997E-5</c:v>
                </c:pt>
                <c:pt idx="13">
                  <c:v>9.5260000000000006E-5</c:v>
                </c:pt>
                <c:pt idx="14">
                  <c:v>1.5032000000000001E-4</c:v>
                </c:pt>
                <c:pt idx="15">
                  <c:v>2.3649000000000001E-4</c:v>
                </c:pt>
                <c:pt idx="16">
                  <c:v>3.6081999999999998E-4</c:v>
                </c:pt>
                <c:pt idx="17">
                  <c:v>5.31E-4</c:v>
                </c:pt>
                <c:pt idx="18">
                  <c:v>7.6223000000000003E-4</c:v>
                </c:pt>
                <c:pt idx="19">
                  <c:v>1.0752299999999999E-3</c:v>
                </c:pt>
                <c:pt idx="20">
                  <c:v>1.48529E-3</c:v>
                </c:pt>
                <c:pt idx="21">
                  <c:v>1.99263E-3</c:v>
                </c:pt>
                <c:pt idx="22">
                  <c:v>2.6432299999999999E-3</c:v>
                </c:pt>
                <c:pt idx="23">
                  <c:v>3.4701200000000001E-3</c:v>
                </c:pt>
                <c:pt idx="24">
                  <c:v>4.4436800000000002E-3</c:v>
                </c:pt>
                <c:pt idx="25">
                  <c:v>5.6138799999999999E-3</c:v>
                </c:pt>
                <c:pt idx="26">
                  <c:v>7.0184599999999998E-3</c:v>
                </c:pt>
                <c:pt idx="27">
                  <c:v>8.6746099999999993E-3</c:v>
                </c:pt>
                <c:pt idx="28">
                  <c:v>1.051265E-2</c:v>
                </c:pt>
                <c:pt idx="29">
                  <c:v>1.26508E-2</c:v>
                </c:pt>
                <c:pt idx="30">
                  <c:v>1.508113E-2</c:v>
                </c:pt>
                <c:pt idx="31">
                  <c:v>1.7790110000000001E-2</c:v>
                </c:pt>
                <c:pt idx="32">
                  <c:v>2.0781259999999999E-2</c:v>
                </c:pt>
                <c:pt idx="33">
                  <c:v>2.4110969999999999E-2</c:v>
                </c:pt>
                <c:pt idx="34">
                  <c:v>2.7759030000000001E-2</c:v>
                </c:pt>
                <c:pt idx="35">
                  <c:v>3.1629810000000001E-2</c:v>
                </c:pt>
                <c:pt idx="36">
                  <c:v>3.5886309999999998E-2</c:v>
                </c:pt>
                <c:pt idx="37">
                  <c:v>4.0355380000000003E-2</c:v>
                </c:pt>
                <c:pt idx="38">
                  <c:v>4.5148319999999999E-2</c:v>
                </c:pt>
                <c:pt idx="39">
                  <c:v>5.0201089999999997E-2</c:v>
                </c:pt>
                <c:pt idx="40">
                  <c:v>5.5478100000000002E-2</c:v>
                </c:pt>
                <c:pt idx="41">
                  <c:v>6.1090390000000001E-2</c:v>
                </c:pt>
                <c:pt idx="42">
                  <c:v>6.6817589999999996E-2</c:v>
                </c:pt>
                <c:pt idx="43">
                  <c:v>7.2817320000000005E-2</c:v>
                </c:pt>
                <c:pt idx="44">
                  <c:v>7.9072749999999997E-2</c:v>
                </c:pt>
                <c:pt idx="45">
                  <c:v>8.5341280000000005E-2</c:v>
                </c:pt>
                <c:pt idx="46">
                  <c:v>9.1880900000000001E-2</c:v>
                </c:pt>
                <c:pt idx="47">
                  <c:v>9.8674849999999995E-2</c:v>
                </c:pt>
                <c:pt idx="48">
                  <c:v>0.10547786000000001</c:v>
                </c:pt>
                <c:pt idx="49">
                  <c:v>0.11240575999999999</c:v>
                </c:pt>
                <c:pt idx="50">
                  <c:v>0.1193693</c:v>
                </c:pt>
                <c:pt idx="51">
                  <c:v>0.12656013999999999</c:v>
                </c:pt>
                <c:pt idx="52">
                  <c:v>0.13374162000000001</c:v>
                </c:pt>
                <c:pt idx="53">
                  <c:v>0.14096682999999999</c:v>
                </c:pt>
                <c:pt idx="54">
                  <c:v>0.14825256000000001</c:v>
                </c:pt>
                <c:pt idx="55">
                  <c:v>0.15565142000000001</c:v>
                </c:pt>
                <c:pt idx="56">
                  <c:v>0.16289303999999999</c:v>
                </c:pt>
                <c:pt idx="57">
                  <c:v>0.17023925000000001</c:v>
                </c:pt>
                <c:pt idx="58">
                  <c:v>0.17768002999999999</c:v>
                </c:pt>
                <c:pt idx="59">
                  <c:v>0.18500875999999999</c:v>
                </c:pt>
                <c:pt idx="60">
                  <c:v>0.19227435000000001</c:v>
                </c:pt>
                <c:pt idx="61">
                  <c:v>0.19968791</c:v>
                </c:pt>
                <c:pt idx="62">
                  <c:v>0.20683989</c:v>
                </c:pt>
                <c:pt idx="63">
                  <c:v>0.21410370000000001</c:v>
                </c:pt>
                <c:pt idx="64">
                  <c:v>0.22123997000000001</c:v>
                </c:pt>
                <c:pt idx="65">
                  <c:v>0.22840189</c:v>
                </c:pt>
                <c:pt idx="66">
                  <c:v>0.23562506999999999</c:v>
                </c:pt>
                <c:pt idx="67">
                  <c:v>0.24255963</c:v>
                </c:pt>
                <c:pt idx="68">
                  <c:v>0.24961995000000001</c:v>
                </c:pt>
                <c:pt idx="69">
                  <c:v>0.25639091000000003</c:v>
                </c:pt>
                <c:pt idx="70">
                  <c:v>0.26329519000000001</c:v>
                </c:pt>
                <c:pt idx="71">
                  <c:v>0.26993497</c:v>
                </c:pt>
                <c:pt idx="72">
                  <c:v>0.27672687000000001</c:v>
                </c:pt>
                <c:pt idx="73">
                  <c:v>0.28326275000000001</c:v>
                </c:pt>
                <c:pt idx="74">
                  <c:v>0.28989637000000001</c:v>
                </c:pt>
                <c:pt idx="75">
                  <c:v>0.29641973999999999</c:v>
                </c:pt>
                <c:pt idx="76">
                  <c:v>0.30279866999999999</c:v>
                </c:pt>
                <c:pt idx="77">
                  <c:v>0.30905148999999998</c:v>
                </c:pt>
                <c:pt idx="78">
                  <c:v>0.31522046999999997</c:v>
                </c:pt>
                <c:pt idx="79">
                  <c:v>0.32149809000000001</c:v>
                </c:pt>
                <c:pt idx="80">
                  <c:v>0.32760741999999998</c:v>
                </c:pt>
                <c:pt idx="81">
                  <c:v>0.33364423999999998</c:v>
                </c:pt>
                <c:pt idx="82">
                  <c:v>0.33945405000000001</c:v>
                </c:pt>
                <c:pt idx="83">
                  <c:v>0.34527363999999999</c:v>
                </c:pt>
                <c:pt idx="84">
                  <c:v>0.35106627000000001</c:v>
                </c:pt>
                <c:pt idx="85">
                  <c:v>0.35681400000000002</c:v>
                </c:pt>
                <c:pt idx="86">
                  <c:v>0.36234332000000002</c:v>
                </c:pt>
                <c:pt idx="87">
                  <c:v>0.36800170999999998</c:v>
                </c:pt>
                <c:pt idx="88">
                  <c:v>0.37342078000000001</c:v>
                </c:pt>
                <c:pt idx="89">
                  <c:v>0.37884424999999999</c:v>
                </c:pt>
                <c:pt idx="90">
                  <c:v>0.38405172999999998</c:v>
                </c:pt>
                <c:pt idx="91">
                  <c:v>0.38932703000000002</c:v>
                </c:pt>
                <c:pt idx="92">
                  <c:v>0.39454485</c:v>
                </c:pt>
                <c:pt idx="93">
                  <c:v>0.39961621000000003</c:v>
                </c:pt>
                <c:pt idx="94">
                  <c:v>0.40460489999999999</c:v>
                </c:pt>
                <c:pt idx="95">
                  <c:v>0.40949215999999999</c:v>
                </c:pt>
                <c:pt idx="96">
                  <c:v>0.41445296999999998</c:v>
                </c:pt>
                <c:pt idx="97">
                  <c:v>0.41922394000000002</c:v>
                </c:pt>
                <c:pt idx="98">
                  <c:v>0.42396709999999999</c:v>
                </c:pt>
                <c:pt idx="99">
                  <c:v>0.42867746000000001</c:v>
                </c:pt>
                <c:pt idx="100">
                  <c:v>0.43333637000000003</c:v>
                </c:pt>
                <c:pt idx="101">
                  <c:v>0.43769912</c:v>
                </c:pt>
                <c:pt idx="102">
                  <c:v>0.44230164999999999</c:v>
                </c:pt>
                <c:pt idx="103">
                  <c:v>0.44676542000000002</c:v>
                </c:pt>
                <c:pt idx="104">
                  <c:v>0.45103852999999999</c:v>
                </c:pt>
                <c:pt idx="105">
                  <c:v>0.45539723999999998</c:v>
                </c:pt>
                <c:pt idx="106">
                  <c:v>0.45952623999999997</c:v>
                </c:pt>
                <c:pt idx="107">
                  <c:v>0.46378048999999999</c:v>
                </c:pt>
                <c:pt idx="108">
                  <c:v>0.46783544999999999</c:v>
                </c:pt>
                <c:pt idx="109">
                  <c:v>0.47201891000000001</c:v>
                </c:pt>
                <c:pt idx="110">
                  <c:v>0.47602177000000001</c:v>
                </c:pt>
                <c:pt idx="111">
                  <c:v>0.47984106999999998</c:v>
                </c:pt>
                <c:pt idx="112">
                  <c:v>0.48367663999999999</c:v>
                </c:pt>
                <c:pt idx="113">
                  <c:v>0.48765575999999999</c:v>
                </c:pt>
                <c:pt idx="114">
                  <c:v>0.49144807000000001</c:v>
                </c:pt>
                <c:pt idx="115">
                  <c:v>0.49512435999999999</c:v>
                </c:pt>
                <c:pt idx="116">
                  <c:v>0.49892363000000001</c:v>
                </c:pt>
                <c:pt idx="117">
                  <c:v>0.50260431999999999</c:v>
                </c:pt>
                <c:pt idx="118">
                  <c:v>0.50613602000000002</c:v>
                </c:pt>
                <c:pt idx="119">
                  <c:v>0.50963988000000005</c:v>
                </c:pt>
                <c:pt idx="120">
                  <c:v>0.51317265000000001</c:v>
                </c:pt>
                <c:pt idx="121">
                  <c:v>0.51669195999999995</c:v>
                </c:pt>
                <c:pt idx="122">
                  <c:v>0.52009654999999999</c:v>
                </c:pt>
                <c:pt idx="123">
                  <c:v>0.52332244000000006</c:v>
                </c:pt>
                <c:pt idx="124">
                  <c:v>0.52671796999999998</c:v>
                </c:pt>
                <c:pt idx="125">
                  <c:v>0.52996772999999997</c:v>
                </c:pt>
                <c:pt idx="126">
                  <c:v>0.53330407000000002</c:v>
                </c:pt>
                <c:pt idx="127">
                  <c:v>0.53647900999999998</c:v>
                </c:pt>
                <c:pt idx="128">
                  <c:v>0.53955595999999995</c:v>
                </c:pt>
                <c:pt idx="129">
                  <c:v>0.54275211000000001</c:v>
                </c:pt>
                <c:pt idx="130">
                  <c:v>0.54575136999999996</c:v>
                </c:pt>
                <c:pt idx="131">
                  <c:v>0.54881690999999999</c:v>
                </c:pt>
                <c:pt idx="132">
                  <c:v>0.55183048000000001</c:v>
                </c:pt>
                <c:pt idx="133">
                  <c:v>0.55472171999999997</c:v>
                </c:pt>
                <c:pt idx="134">
                  <c:v>0.55770520000000001</c:v>
                </c:pt>
                <c:pt idx="135">
                  <c:v>0.56053538999999997</c:v>
                </c:pt>
                <c:pt idx="136">
                  <c:v>0.56341894000000003</c:v>
                </c:pt>
                <c:pt idx="137">
                  <c:v>0.56617943000000004</c:v>
                </c:pt>
                <c:pt idx="138">
                  <c:v>0.56903793999999996</c:v>
                </c:pt>
                <c:pt idx="139">
                  <c:v>0.57187131999999996</c:v>
                </c:pt>
                <c:pt idx="140">
                  <c:v>0.57452857999999996</c:v>
                </c:pt>
                <c:pt idx="141">
                  <c:v>0.57719237000000001</c:v>
                </c:pt>
                <c:pt idx="142">
                  <c:v>0.57985028000000005</c:v>
                </c:pt>
                <c:pt idx="143">
                  <c:v>0.58242179000000005</c:v>
                </c:pt>
                <c:pt idx="144">
                  <c:v>0.58504208999999996</c:v>
                </c:pt>
                <c:pt idx="145">
                  <c:v>0.58755643000000002</c:v>
                </c:pt>
                <c:pt idx="146">
                  <c:v>0.59006168000000003</c:v>
                </c:pt>
                <c:pt idx="147">
                  <c:v>0.59256158999999997</c:v>
                </c:pt>
                <c:pt idx="148">
                  <c:v>0.59503868999999998</c:v>
                </c:pt>
                <c:pt idx="149">
                  <c:v>0.59753213999999999</c:v>
                </c:pt>
                <c:pt idx="150">
                  <c:v>0.59987223999999995</c:v>
                </c:pt>
                <c:pt idx="151">
                  <c:v>0.60227339000000002</c:v>
                </c:pt>
                <c:pt idx="152">
                  <c:v>0.60468281000000002</c:v>
                </c:pt>
                <c:pt idx="153">
                  <c:v>0.60695085000000004</c:v>
                </c:pt>
                <c:pt idx="154">
                  <c:v>0.60932788999999998</c:v>
                </c:pt>
                <c:pt idx="155">
                  <c:v>0.61154693000000004</c:v>
                </c:pt>
                <c:pt idx="156">
                  <c:v>0.61370186000000004</c:v>
                </c:pt>
                <c:pt idx="157">
                  <c:v>0.61600801000000005</c:v>
                </c:pt>
                <c:pt idx="158">
                  <c:v>0.61822122000000002</c:v>
                </c:pt>
                <c:pt idx="159">
                  <c:v>0.62039814000000004</c:v>
                </c:pt>
                <c:pt idx="160">
                  <c:v>0.62250238000000002</c:v>
                </c:pt>
                <c:pt idx="161">
                  <c:v>0.62469627999999999</c:v>
                </c:pt>
                <c:pt idx="162">
                  <c:v>0.62679118</c:v>
                </c:pt>
                <c:pt idx="163">
                  <c:v>0.62889320999999998</c:v>
                </c:pt>
                <c:pt idx="164">
                  <c:v>0.63094382999999998</c:v>
                </c:pt>
                <c:pt idx="165">
                  <c:v>0.63298093</c:v>
                </c:pt>
                <c:pt idx="166">
                  <c:v>0.63496269000000005</c:v>
                </c:pt>
                <c:pt idx="167">
                  <c:v>0.63697904999999999</c:v>
                </c:pt>
                <c:pt idx="168">
                  <c:v>0.63898113999999995</c:v>
                </c:pt>
                <c:pt idx="169">
                  <c:v>0.64087936000000001</c:v>
                </c:pt>
                <c:pt idx="170">
                  <c:v>0.64280930999999997</c:v>
                </c:pt>
                <c:pt idx="171">
                  <c:v>0.64476968999999995</c:v>
                </c:pt>
                <c:pt idx="172">
                  <c:v>0.64659926000000001</c:v>
                </c:pt>
                <c:pt idx="173">
                  <c:v>0.64855794</c:v>
                </c:pt>
                <c:pt idx="174">
                  <c:v>0.65035768000000005</c:v>
                </c:pt>
                <c:pt idx="175">
                  <c:v>0.65222206000000005</c:v>
                </c:pt>
                <c:pt idx="176">
                  <c:v>0.65404834999999995</c:v>
                </c:pt>
                <c:pt idx="177">
                  <c:v>0.65580572999999998</c:v>
                </c:pt>
                <c:pt idx="178">
                  <c:v>0.65766692999999998</c:v>
                </c:pt>
                <c:pt idx="179">
                  <c:v>0.65932572</c:v>
                </c:pt>
                <c:pt idx="180">
                  <c:v>0.66112789000000005</c:v>
                </c:pt>
                <c:pt idx="181">
                  <c:v>0.66285066000000004</c:v>
                </c:pt>
                <c:pt idx="182">
                  <c:v>0.66458202</c:v>
                </c:pt>
                <c:pt idx="183">
                  <c:v>0.66625347999999995</c:v>
                </c:pt>
                <c:pt idx="184">
                  <c:v>0.66795802000000004</c:v>
                </c:pt>
                <c:pt idx="185">
                  <c:v>0.66952685999999995</c:v>
                </c:pt>
                <c:pt idx="186">
                  <c:v>0.67122212999999997</c:v>
                </c:pt>
                <c:pt idx="187">
                  <c:v>0.67286583</c:v>
                </c:pt>
                <c:pt idx="188">
                  <c:v>0.67448205999999999</c:v>
                </c:pt>
                <c:pt idx="189">
                  <c:v>0.67606518000000004</c:v>
                </c:pt>
                <c:pt idx="190">
                  <c:v>0.67766205000000002</c:v>
                </c:pt>
                <c:pt idx="191">
                  <c:v>0.67926576999999999</c:v>
                </c:pt>
                <c:pt idx="192">
                  <c:v>0.68081853999999997</c:v>
                </c:pt>
                <c:pt idx="193">
                  <c:v>0.68232725000000005</c:v>
                </c:pt>
                <c:pt idx="194">
                  <c:v>0.68386016999999999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982-4A57-A4C4-C0B6BF2C9370}"/>
            </c:ext>
          </c:extLst>
        </c:ser>
        <c:ser>
          <c:idx val="3"/>
          <c:order val="1"/>
          <c:tx>
            <c:strRef>
              <c:f>Sheet1!$C$1</c:f>
              <c:strCache>
                <c:ptCount val="1"/>
                <c:pt idx="0">
                  <c:v>Pb Analytic                             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Sheet1!$A$6:$A$200</c:f>
              <c:numCache>
                <c:formatCode>General</c:formatCode>
                <c:ptCount val="195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  <c:pt idx="6">
                  <c:v>1.1000000000000001</c:v>
                </c:pt>
                <c:pt idx="7">
                  <c:v>1.2</c:v>
                </c:pt>
                <c:pt idx="8">
                  <c:v>1.3</c:v>
                </c:pt>
                <c:pt idx="9">
                  <c:v>1.4</c:v>
                </c:pt>
                <c:pt idx="10">
                  <c:v>1.5</c:v>
                </c:pt>
                <c:pt idx="11">
                  <c:v>1.6</c:v>
                </c:pt>
                <c:pt idx="12">
                  <c:v>1.7</c:v>
                </c:pt>
                <c:pt idx="13">
                  <c:v>1.8</c:v>
                </c:pt>
                <c:pt idx="14">
                  <c:v>1.9</c:v>
                </c:pt>
                <c:pt idx="15">
                  <c:v>2</c:v>
                </c:pt>
                <c:pt idx="16">
                  <c:v>2.1</c:v>
                </c:pt>
                <c:pt idx="17">
                  <c:v>2.2000000000000002</c:v>
                </c:pt>
                <c:pt idx="18">
                  <c:v>2.2999999999999998</c:v>
                </c:pt>
                <c:pt idx="19">
                  <c:v>2.4</c:v>
                </c:pt>
                <c:pt idx="20">
                  <c:v>2.5</c:v>
                </c:pt>
                <c:pt idx="21">
                  <c:v>2.6</c:v>
                </c:pt>
                <c:pt idx="22">
                  <c:v>2.7</c:v>
                </c:pt>
                <c:pt idx="23">
                  <c:v>2.8</c:v>
                </c:pt>
                <c:pt idx="24">
                  <c:v>2.9</c:v>
                </c:pt>
                <c:pt idx="25">
                  <c:v>3</c:v>
                </c:pt>
                <c:pt idx="26">
                  <c:v>3.1</c:v>
                </c:pt>
                <c:pt idx="27">
                  <c:v>3.2</c:v>
                </c:pt>
                <c:pt idx="28">
                  <c:v>3.3</c:v>
                </c:pt>
                <c:pt idx="29">
                  <c:v>3.4</c:v>
                </c:pt>
                <c:pt idx="30">
                  <c:v>3.5</c:v>
                </c:pt>
                <c:pt idx="31">
                  <c:v>3.6</c:v>
                </c:pt>
                <c:pt idx="32">
                  <c:v>3.7</c:v>
                </c:pt>
                <c:pt idx="33">
                  <c:v>3.8</c:v>
                </c:pt>
                <c:pt idx="34">
                  <c:v>3.9</c:v>
                </c:pt>
                <c:pt idx="35">
                  <c:v>4</c:v>
                </c:pt>
                <c:pt idx="36">
                  <c:v>4.0999999999999996</c:v>
                </c:pt>
                <c:pt idx="37">
                  <c:v>4.2</c:v>
                </c:pt>
                <c:pt idx="38">
                  <c:v>4.3</c:v>
                </c:pt>
                <c:pt idx="39">
                  <c:v>4.4000000000000004</c:v>
                </c:pt>
                <c:pt idx="40">
                  <c:v>4.5</c:v>
                </c:pt>
                <c:pt idx="41">
                  <c:v>4.5999999999999996</c:v>
                </c:pt>
                <c:pt idx="42">
                  <c:v>4.7</c:v>
                </c:pt>
                <c:pt idx="43">
                  <c:v>4.8</c:v>
                </c:pt>
                <c:pt idx="44">
                  <c:v>4.9000000000000004</c:v>
                </c:pt>
                <c:pt idx="45">
                  <c:v>5</c:v>
                </c:pt>
                <c:pt idx="46">
                  <c:v>5.0999999999999996</c:v>
                </c:pt>
                <c:pt idx="47">
                  <c:v>5.2</c:v>
                </c:pt>
                <c:pt idx="48">
                  <c:v>5.3</c:v>
                </c:pt>
                <c:pt idx="49">
                  <c:v>5.4</c:v>
                </c:pt>
                <c:pt idx="50">
                  <c:v>5.5</c:v>
                </c:pt>
                <c:pt idx="51">
                  <c:v>5.6</c:v>
                </c:pt>
                <c:pt idx="52">
                  <c:v>5.7</c:v>
                </c:pt>
                <c:pt idx="53">
                  <c:v>5.8</c:v>
                </c:pt>
                <c:pt idx="54">
                  <c:v>5.9</c:v>
                </c:pt>
                <c:pt idx="55">
                  <c:v>6</c:v>
                </c:pt>
                <c:pt idx="56">
                  <c:v>6.1</c:v>
                </c:pt>
                <c:pt idx="57">
                  <c:v>6.2</c:v>
                </c:pt>
                <c:pt idx="58">
                  <c:v>6.3</c:v>
                </c:pt>
                <c:pt idx="59">
                  <c:v>6.4</c:v>
                </c:pt>
                <c:pt idx="60">
                  <c:v>6.5</c:v>
                </c:pt>
                <c:pt idx="61">
                  <c:v>6.6</c:v>
                </c:pt>
                <c:pt idx="62">
                  <c:v>6.7</c:v>
                </c:pt>
                <c:pt idx="63">
                  <c:v>6.8</c:v>
                </c:pt>
                <c:pt idx="64">
                  <c:v>6.9</c:v>
                </c:pt>
                <c:pt idx="65">
                  <c:v>7</c:v>
                </c:pt>
                <c:pt idx="66">
                  <c:v>7.1</c:v>
                </c:pt>
                <c:pt idx="67">
                  <c:v>7.2</c:v>
                </c:pt>
                <c:pt idx="68">
                  <c:v>7.3</c:v>
                </c:pt>
                <c:pt idx="69">
                  <c:v>7.4</c:v>
                </c:pt>
                <c:pt idx="70">
                  <c:v>7.5</c:v>
                </c:pt>
                <c:pt idx="71">
                  <c:v>7.6</c:v>
                </c:pt>
                <c:pt idx="72">
                  <c:v>7.7</c:v>
                </c:pt>
                <c:pt idx="73">
                  <c:v>7.8</c:v>
                </c:pt>
                <c:pt idx="74">
                  <c:v>7.9</c:v>
                </c:pt>
                <c:pt idx="75">
                  <c:v>8</c:v>
                </c:pt>
                <c:pt idx="76">
                  <c:v>8.1</c:v>
                </c:pt>
                <c:pt idx="77">
                  <c:v>8.1999999999999993</c:v>
                </c:pt>
                <c:pt idx="78">
                  <c:v>8.3000000000000007</c:v>
                </c:pt>
                <c:pt idx="79">
                  <c:v>8.4</c:v>
                </c:pt>
                <c:pt idx="80">
                  <c:v>8.5</c:v>
                </c:pt>
                <c:pt idx="81">
                  <c:v>8.6</c:v>
                </c:pt>
                <c:pt idx="82">
                  <c:v>8.6999999999999993</c:v>
                </c:pt>
                <c:pt idx="83">
                  <c:v>8.8000000000000007</c:v>
                </c:pt>
                <c:pt idx="84">
                  <c:v>8.9</c:v>
                </c:pt>
                <c:pt idx="85">
                  <c:v>9</c:v>
                </c:pt>
                <c:pt idx="86">
                  <c:v>9.1</c:v>
                </c:pt>
                <c:pt idx="87">
                  <c:v>9.1999999999999993</c:v>
                </c:pt>
                <c:pt idx="88">
                  <c:v>9.3000000000000007</c:v>
                </c:pt>
                <c:pt idx="89">
                  <c:v>9.4</c:v>
                </c:pt>
                <c:pt idx="90">
                  <c:v>9.5</c:v>
                </c:pt>
                <c:pt idx="91">
                  <c:v>9.6</c:v>
                </c:pt>
                <c:pt idx="92">
                  <c:v>9.6999999999999993</c:v>
                </c:pt>
                <c:pt idx="93">
                  <c:v>9.8000000000000007</c:v>
                </c:pt>
                <c:pt idx="94">
                  <c:v>9.9</c:v>
                </c:pt>
                <c:pt idx="95">
                  <c:v>10</c:v>
                </c:pt>
                <c:pt idx="96">
                  <c:v>10.1</c:v>
                </c:pt>
                <c:pt idx="97">
                  <c:v>10.199999999999999</c:v>
                </c:pt>
                <c:pt idx="98">
                  <c:v>10.3</c:v>
                </c:pt>
                <c:pt idx="99">
                  <c:v>10.4</c:v>
                </c:pt>
                <c:pt idx="100">
                  <c:v>10.5</c:v>
                </c:pt>
                <c:pt idx="101">
                  <c:v>10.6</c:v>
                </c:pt>
                <c:pt idx="102">
                  <c:v>10.7</c:v>
                </c:pt>
                <c:pt idx="103">
                  <c:v>10.8</c:v>
                </c:pt>
                <c:pt idx="104">
                  <c:v>10.9</c:v>
                </c:pt>
                <c:pt idx="105">
                  <c:v>11</c:v>
                </c:pt>
                <c:pt idx="106">
                  <c:v>11.1</c:v>
                </c:pt>
                <c:pt idx="107">
                  <c:v>11.2</c:v>
                </c:pt>
                <c:pt idx="108">
                  <c:v>11.3</c:v>
                </c:pt>
                <c:pt idx="109">
                  <c:v>11.4</c:v>
                </c:pt>
                <c:pt idx="110">
                  <c:v>11.5</c:v>
                </c:pt>
                <c:pt idx="111">
                  <c:v>11.6</c:v>
                </c:pt>
                <c:pt idx="112">
                  <c:v>11.7</c:v>
                </c:pt>
                <c:pt idx="113">
                  <c:v>11.8</c:v>
                </c:pt>
                <c:pt idx="114">
                  <c:v>11.9</c:v>
                </c:pt>
                <c:pt idx="115">
                  <c:v>12</c:v>
                </c:pt>
                <c:pt idx="116">
                  <c:v>12.1</c:v>
                </c:pt>
                <c:pt idx="117">
                  <c:v>12.2</c:v>
                </c:pt>
                <c:pt idx="118">
                  <c:v>12.3</c:v>
                </c:pt>
                <c:pt idx="119">
                  <c:v>12.4</c:v>
                </c:pt>
                <c:pt idx="120">
                  <c:v>12.5</c:v>
                </c:pt>
                <c:pt idx="121">
                  <c:v>12.6</c:v>
                </c:pt>
                <c:pt idx="122">
                  <c:v>12.7</c:v>
                </c:pt>
                <c:pt idx="123">
                  <c:v>12.8</c:v>
                </c:pt>
                <c:pt idx="124">
                  <c:v>12.9</c:v>
                </c:pt>
                <c:pt idx="125">
                  <c:v>13</c:v>
                </c:pt>
                <c:pt idx="126">
                  <c:v>13.1</c:v>
                </c:pt>
                <c:pt idx="127">
                  <c:v>13.2</c:v>
                </c:pt>
                <c:pt idx="128">
                  <c:v>13.3</c:v>
                </c:pt>
                <c:pt idx="129">
                  <c:v>13.4</c:v>
                </c:pt>
                <c:pt idx="130">
                  <c:v>13.5</c:v>
                </c:pt>
                <c:pt idx="131">
                  <c:v>13.6</c:v>
                </c:pt>
                <c:pt idx="132">
                  <c:v>13.7</c:v>
                </c:pt>
                <c:pt idx="133">
                  <c:v>13.8</c:v>
                </c:pt>
                <c:pt idx="134">
                  <c:v>13.9</c:v>
                </c:pt>
                <c:pt idx="135">
                  <c:v>14</c:v>
                </c:pt>
                <c:pt idx="136">
                  <c:v>14.1</c:v>
                </c:pt>
                <c:pt idx="137">
                  <c:v>14.2</c:v>
                </c:pt>
                <c:pt idx="138">
                  <c:v>14.3</c:v>
                </c:pt>
                <c:pt idx="139">
                  <c:v>14.4</c:v>
                </c:pt>
                <c:pt idx="140">
                  <c:v>14.5</c:v>
                </c:pt>
                <c:pt idx="141">
                  <c:v>14.6</c:v>
                </c:pt>
                <c:pt idx="142">
                  <c:v>14.7</c:v>
                </c:pt>
                <c:pt idx="143">
                  <c:v>14.8</c:v>
                </c:pt>
                <c:pt idx="144">
                  <c:v>14.9</c:v>
                </c:pt>
                <c:pt idx="145">
                  <c:v>15</c:v>
                </c:pt>
                <c:pt idx="146">
                  <c:v>15.1</c:v>
                </c:pt>
                <c:pt idx="147">
                  <c:v>15.2</c:v>
                </c:pt>
                <c:pt idx="148">
                  <c:v>15.3</c:v>
                </c:pt>
                <c:pt idx="149">
                  <c:v>15.4</c:v>
                </c:pt>
                <c:pt idx="150">
                  <c:v>15.5</c:v>
                </c:pt>
                <c:pt idx="151">
                  <c:v>15.6</c:v>
                </c:pt>
                <c:pt idx="152">
                  <c:v>15.7</c:v>
                </c:pt>
                <c:pt idx="153">
                  <c:v>15.8</c:v>
                </c:pt>
                <c:pt idx="154">
                  <c:v>15.9</c:v>
                </c:pt>
                <c:pt idx="155">
                  <c:v>16</c:v>
                </c:pt>
                <c:pt idx="156">
                  <c:v>16.100000000000001</c:v>
                </c:pt>
                <c:pt idx="157">
                  <c:v>16.2</c:v>
                </c:pt>
                <c:pt idx="158">
                  <c:v>16.3</c:v>
                </c:pt>
                <c:pt idx="159">
                  <c:v>16.399999999999999</c:v>
                </c:pt>
                <c:pt idx="160">
                  <c:v>16.5</c:v>
                </c:pt>
                <c:pt idx="161">
                  <c:v>16.600000000000001</c:v>
                </c:pt>
                <c:pt idx="162">
                  <c:v>16.7</c:v>
                </c:pt>
                <c:pt idx="163">
                  <c:v>16.8</c:v>
                </c:pt>
                <c:pt idx="164">
                  <c:v>16.899999999999999</c:v>
                </c:pt>
                <c:pt idx="165">
                  <c:v>17</c:v>
                </c:pt>
                <c:pt idx="166">
                  <c:v>17.100000000000001</c:v>
                </c:pt>
                <c:pt idx="167">
                  <c:v>17.2</c:v>
                </c:pt>
                <c:pt idx="168">
                  <c:v>17.3</c:v>
                </c:pt>
                <c:pt idx="169">
                  <c:v>17.399999999999999</c:v>
                </c:pt>
                <c:pt idx="170">
                  <c:v>17.5</c:v>
                </c:pt>
                <c:pt idx="171">
                  <c:v>17.600000000000001</c:v>
                </c:pt>
                <c:pt idx="172">
                  <c:v>17.7</c:v>
                </c:pt>
                <c:pt idx="173">
                  <c:v>17.8</c:v>
                </c:pt>
                <c:pt idx="174">
                  <c:v>17.899999999999999</c:v>
                </c:pt>
                <c:pt idx="175">
                  <c:v>18</c:v>
                </c:pt>
                <c:pt idx="176">
                  <c:v>18.100000000000001</c:v>
                </c:pt>
                <c:pt idx="177">
                  <c:v>18.2</c:v>
                </c:pt>
                <c:pt idx="178">
                  <c:v>18.3</c:v>
                </c:pt>
                <c:pt idx="179">
                  <c:v>18.399999999999999</c:v>
                </c:pt>
                <c:pt idx="180">
                  <c:v>18.5</c:v>
                </c:pt>
                <c:pt idx="181">
                  <c:v>18.600000000000001</c:v>
                </c:pt>
                <c:pt idx="182">
                  <c:v>18.7</c:v>
                </c:pt>
                <c:pt idx="183">
                  <c:v>18.8</c:v>
                </c:pt>
                <c:pt idx="184">
                  <c:v>18.899999999999999</c:v>
                </c:pt>
                <c:pt idx="185">
                  <c:v>19</c:v>
                </c:pt>
                <c:pt idx="186">
                  <c:v>19.100000000000001</c:v>
                </c:pt>
                <c:pt idx="187">
                  <c:v>19.2</c:v>
                </c:pt>
                <c:pt idx="188">
                  <c:v>19.3</c:v>
                </c:pt>
                <c:pt idx="189">
                  <c:v>19.399999999999999</c:v>
                </c:pt>
                <c:pt idx="190">
                  <c:v>19.5</c:v>
                </c:pt>
                <c:pt idx="191">
                  <c:v>19.600000000000001</c:v>
                </c:pt>
                <c:pt idx="192">
                  <c:v>19.7</c:v>
                </c:pt>
                <c:pt idx="193">
                  <c:v>19.8</c:v>
                </c:pt>
                <c:pt idx="194">
                  <c:v>19.899999999999999</c:v>
                </c:pt>
              </c:numCache>
            </c:numRef>
          </c:xVal>
          <c:yVal>
            <c:numRef>
              <c:f>Sheet1!$C$6:$C$200</c:f>
              <c:numCache>
                <c:formatCode>0.000000</c:formatCode>
                <c:ptCount val="195"/>
                <c:pt idx="0">
                  <c:v>7.5151497010860298E-11</c:v>
                </c:pt>
                <c:pt idx="1">
                  <c:v>6.0275342835570504E-10</c:v>
                </c:pt>
                <c:pt idx="2">
                  <c:v>3.43564518149979E-9</c:v>
                </c:pt>
                <c:pt idx="3">
                  <c:v>1.5237674736415099E-8</c:v>
                </c:pt>
                <c:pt idx="4">
                  <c:v>5.5754730193495001E-8</c:v>
                </c:pt>
                <c:pt idx="5">
                  <c:v>1.7517066772108001E-7</c:v>
                </c:pt>
                <c:pt idx="6">
                  <c:v>4.8624664606463E-7</c:v>
                </c:pt>
                <c:pt idx="7">
                  <c:v>1.2179684627863699E-6</c:v>
                </c:pt>
                <c:pt idx="8">
                  <c:v>2.7975362451174898E-6</c:v>
                </c:pt>
                <c:pt idx="9">
                  <c:v>5.9663807284447699E-6</c:v>
                </c:pt>
                <c:pt idx="10">
                  <c:v>1.1933353064802E-5</c:v>
                </c:pt>
                <c:pt idx="11">
                  <c:v>2.2564443058066902E-5</c:v>
                </c:pt>
                <c:pt idx="12">
                  <c:v>4.0603716817218102E-5</c:v>
                </c:pt>
                <c:pt idx="13">
                  <c:v>6.9915201161037599E-5</c:v>
                </c:pt>
                <c:pt idx="14">
                  <c:v>1.1573084433721599E-4</c:v>
                </c:pt>
                <c:pt idx="15">
                  <c:v>1.8488610215749299E-4</c:v>
                </c:pt>
                <c:pt idx="16">
                  <c:v>2.8602267378030898E-4</c:v>
                </c:pt>
                <c:pt idx="17">
                  <c:v>4.2973779249531999E-4</c:v>
                </c:pt>
                <c:pt idx="18">
                  <c:v>6.2866138414666704E-4</c:v>
                </c:pt>
                <c:pt idx="19">
                  <c:v>8.9744622081194499E-4</c:v>
                </c:pt>
                <c:pt idx="20">
                  <c:v>1.2526615851570101E-3</c:v>
                </c:pt>
                <c:pt idx="21">
                  <c:v>1.7125874167131601E-3</c:v>
                </c:pt>
                <c:pt idx="22">
                  <c:v>2.2969128234477799E-3</c:v>
                </c:pt>
                <c:pt idx="23">
                  <c:v>3.02634956308238E-3</c:v>
                </c:pt>
                <c:pt idx="24">
                  <c:v>3.9221770172001196E-3</c:v>
                </c:pt>
                <c:pt idx="25">
                  <c:v>5.0057397857526898E-3</c:v>
                </c:pt>
                <c:pt idx="26">
                  <c:v>6.2979219583634803E-3</c:v>
                </c:pt>
                <c:pt idx="27">
                  <c:v>7.8186231903325902E-3</c:v>
                </c:pt>
                <c:pt idx="28">
                  <c:v>9.5862609325290705E-3</c:v>
                </c:pt>
                <c:pt idx="29">
                  <c:v>1.1617320717090899E-2</c:v>
                </c:pt>
                <c:pt idx="30">
                  <c:v>1.3925972608223199E-2</c:v>
                </c:pt>
                <c:pt idx="31">
                  <c:v>1.6523767207287699E-2</c:v>
                </c:pt>
                <c:pt idx="32">
                  <c:v>1.9419419413189799E-2</c:v>
                </c:pt>
                <c:pt idx="33">
                  <c:v>2.2618682931568702E-2</c:v>
                </c:pt>
                <c:pt idx="34">
                  <c:v>2.6124313693326399E-2</c:v>
                </c:pt>
                <c:pt idx="35">
                  <c:v>2.9936116191737999E-2</c:v>
                </c:pt>
                <c:pt idx="36">
                  <c:v>3.4051063481108403E-2</c:v>
                </c:pt>
                <c:pt idx="37">
                  <c:v>3.8463479295674098E-2</c:v>
                </c:pt>
                <c:pt idx="38">
                  <c:v>4.3165269445395497E-2</c:v>
                </c:pt>
                <c:pt idx="39">
                  <c:v>4.8146189247120302E-2</c:v>
                </c:pt>
                <c:pt idx="40">
                  <c:v>5.3394134121268803E-2</c:v>
                </c:pt>
                <c:pt idx="41">
                  <c:v>5.8895441459587798E-2</c:v>
                </c:pt>
                <c:pt idx="42">
                  <c:v>6.4635193272053498E-2</c:v>
                </c:pt>
                <c:pt idx="43">
                  <c:v>7.0597510781061301E-2</c:v>
                </c:pt>
                <c:pt idx="44">
                  <c:v>7.6765833898491495E-2</c:v>
                </c:pt>
                <c:pt idx="45">
                  <c:v>8.3123180272893102E-2</c:v>
                </c:pt>
                <c:pt idx="46">
                  <c:v>8.9652380236647997E-2</c:v>
                </c:pt>
                <c:pt idx="47">
                  <c:v>9.6336285452762196E-2</c:v>
                </c:pt>
                <c:pt idx="48">
                  <c:v>0.10315795032063001</c:v>
                </c:pt>
                <c:pt idx="49">
                  <c:v>0.11010078623459101</c:v>
                </c:pt>
                <c:pt idx="50">
                  <c:v>0.117148689600407</c:v>
                </c:pt>
                <c:pt idx="51">
                  <c:v>0.12428614511743701</c:v>
                </c:pt>
                <c:pt idx="52">
                  <c:v>0.131498306250385</c:v>
                </c:pt>
                <c:pt idx="53">
                  <c:v>0.138771055070884</c:v>
                </c:pt>
                <c:pt idx="54">
                  <c:v>0.14609104377350801</c:v>
                </c:pt>
                <c:pt idx="55">
                  <c:v>0.153445720190482</c:v>
                </c:pt>
                <c:pt idx="56">
                  <c:v>0.160823339569274</c:v>
                </c:pt>
                <c:pt idx="57">
                  <c:v>0.16821296475967401</c:v>
                </c:pt>
                <c:pt idx="58">
                  <c:v>0.17560445680058301</c:v>
                </c:pt>
                <c:pt idx="59">
                  <c:v>0.18298845771698999</c:v>
                </c:pt>
                <c:pt idx="60">
                  <c:v>0.19035636714688001</c:v>
                </c:pt>
                <c:pt idx="61">
                  <c:v>0.19770031422527801</c:v>
                </c:pt>
                <c:pt idx="62">
                  <c:v>0.205013125965369</c:v>
                </c:pt>
                <c:pt idx="63">
                  <c:v>0.212288293199348</c:v>
                </c:pt>
                <c:pt idx="64">
                  <c:v>0.219519934977495</c:v>
                </c:pt>
                <c:pt idx="65">
                  <c:v>0.226702762174679</c:v>
                </c:pt>
                <c:pt idx="66">
                  <c:v>0.23383204091989701</c:v>
                </c:pt>
                <c:pt idx="67">
                  <c:v>0.24090355634643501</c:v>
                </c:pt>
                <c:pt idx="68">
                  <c:v>0.24791357705734901</c:v>
                </c:pt>
                <c:pt idx="69">
                  <c:v>0.25485882061228399</c:v>
                </c:pt>
                <c:pt idx="70">
                  <c:v>0.26173642026595101</c:v>
                </c:pt>
                <c:pt idx="71">
                  <c:v>0.26854389312487797</c:v>
                </c:pt>
                <c:pt idx="72">
                  <c:v>0.275279109835742</c:v>
                </c:pt>
                <c:pt idx="73">
                  <c:v>0.28194026587474103</c:v>
                </c:pt>
                <c:pt idx="74">
                  <c:v>0.28852585447165602</c:v>
                </c:pt>
                <c:pt idx="75">
                  <c:v>0.29503464117350398</c:v>
                </c:pt>
                <c:pt idx="76">
                  <c:v>0.30146564002991399</c:v>
                </c:pt>
                <c:pt idx="77">
                  <c:v>0.30781809136468202</c:v>
                </c:pt>
                <c:pt idx="78">
                  <c:v>0.31409144108458498</c:v>
                </c:pt>
                <c:pt idx="79">
                  <c:v>0.32028532146664901</c:v>
                </c:pt>
                <c:pt idx="80">
                  <c:v>0.32639953335823801</c:v>
                </c:pt>
                <c:pt idx="81">
                  <c:v>0.33243402971978198</c:v>
                </c:pt>
                <c:pt idx="82">
                  <c:v>0.33838890043744002</c:v>
                </c:pt>
                <c:pt idx="83">
                  <c:v>0.34426435833203001</c:v>
                </c:pt>
                <c:pt idx="84">
                  <c:v>0.35006072629075402</c:v>
                </c:pt>
                <c:pt idx="85">
                  <c:v>0.35577842544947602</c:v>
                </c:pt>
                <c:pt idx="86">
                  <c:v>0.361417964355226</c:v>
                </c:pt>
                <c:pt idx="87">
                  <c:v>0.366979929041027</c:v>
                </c:pt>
                <c:pt idx="88">
                  <c:v>0.37246497394802802</c:v>
                </c:pt>
                <c:pt idx="89">
                  <c:v>0.37787381363296701</c:v>
                </c:pt>
                <c:pt idx="90">
                  <c:v>0.38320721520226297</c:v>
                </c:pt>
                <c:pt idx="91">
                  <c:v>0.388465991417346</c:v>
                </c:pt>
                <c:pt idx="92">
                  <c:v>0.39365099441915602</c:v>
                </c:pt>
                <c:pt idx="93">
                  <c:v>0.39876311002303999</c:v>
                </c:pt>
                <c:pt idx="94">
                  <c:v>0.40380325253847899</c:v>
                </c:pt>
                <c:pt idx="95">
                  <c:v>0.40877236007119899</c:v>
                </c:pt>
                <c:pt idx="96">
                  <c:v>0.413671390268189</c:v>
                </c:pt>
                <c:pt idx="97">
                  <c:v>0.41850131646900701</c:v>
                </c:pt>
                <c:pt idx="98">
                  <c:v>0.423263124229457</c:v>
                </c:pt>
                <c:pt idx="99">
                  <c:v>0.427957808186259</c:v>
                </c:pt>
                <c:pt idx="100">
                  <c:v>0.43258636923374999</c:v>
                </c:pt>
                <c:pt idx="101">
                  <c:v>0.43714981198589498</c:v>
                </c:pt>
                <c:pt idx="102">
                  <c:v>0.44164914249898701</c:v>
                </c:pt>
                <c:pt idx="103">
                  <c:v>0.44608536623238398</c:v>
                </c:pt>
                <c:pt idx="104">
                  <c:v>0.450459486226442</c:v>
                </c:pt>
                <c:pt idx="105">
                  <c:v>0.454772501478516</c:v>
                </c:pt>
                <c:pt idx="106">
                  <c:v>0.45902540549943999</c:v>
                </c:pt>
                <c:pt idx="107">
                  <c:v>0.46321918503436599</c:v>
                </c:pt>
                <c:pt idx="108">
                  <c:v>0.46735481893319197</c:v>
                </c:pt>
                <c:pt idx="109">
                  <c:v>0.47143327715701899</c:v>
                </c:pt>
                <c:pt idx="110">
                  <c:v>0.47545551990822699</c:v>
                </c:pt>
                <c:pt idx="111">
                  <c:v>0.47942249687283101</c:v>
                </c:pt>
                <c:pt idx="112">
                  <c:v>0.483335146564709</c:v>
                </c:pt>
                <c:pt idx="113">
                  <c:v>0.48719439576219598</c:v>
                </c:pt>
                <c:pt idx="114">
                  <c:v>0.49100115902836899</c:v>
                </c:pt>
                <c:pt idx="115">
                  <c:v>0.494756338307067</c:v>
                </c:pt>
                <c:pt idx="116">
                  <c:v>0.49846082258739899</c:v>
                </c:pt>
                <c:pt idx="117">
                  <c:v>0.50211548763011504</c:v>
                </c:pt>
                <c:pt idx="118">
                  <c:v>0.50572119574978303</c:v>
                </c:pt>
                <c:pt idx="119">
                  <c:v>0.50927879564727496</c:v>
                </c:pt>
                <c:pt idx="120">
                  <c:v>0.51278912228749496</c:v>
                </c:pt>
                <c:pt idx="121">
                  <c:v>0.51625299681778603</c:v>
                </c:pt>
                <c:pt idx="122">
                  <c:v>0.51967122652282405</c:v>
                </c:pt>
                <c:pt idx="123">
                  <c:v>0.52304460481216697</c:v>
                </c:pt>
                <c:pt idx="124">
                  <c:v>0.52637391123701605</c:v>
                </c:pt>
                <c:pt idx="125">
                  <c:v>0.52965991153299397</c:v>
                </c:pt>
                <c:pt idx="126">
                  <c:v>0.53290335768609298</c:v>
                </c:pt>
                <c:pt idx="127">
                  <c:v>0.53610498801914397</c:v>
                </c:pt>
                <c:pt idx="128">
                  <c:v>0.53926552729644195</c:v>
                </c:pt>
                <c:pt idx="129">
                  <c:v>0.54238568684437105</c:v>
                </c:pt>
                <c:pt idx="130">
                  <c:v>0.54546616468603304</c:v>
                </c:pt>
                <c:pt idx="131">
                  <c:v>0.54850764568813504</c:v>
                </c:pt>
                <c:pt idx="132">
                  <c:v>0.55151080171847999</c:v>
                </c:pt>
                <c:pt idx="133">
                  <c:v>0.55447629181261604</c:v>
                </c:pt>
                <c:pt idx="134">
                  <c:v>0.55740476234830805</c:v>
                </c:pt>
                <c:pt idx="135">
                  <c:v>0.56029684722662199</c:v>
                </c:pt>
                <c:pt idx="136">
                  <c:v>0.56315316805853999</c:v>
                </c:pt>
                <c:pt idx="137">
                  <c:v>0.56597433435612499</c:v>
                </c:pt>
                <c:pt idx="138">
                  <c:v>0.56876094372733299</c:v>
                </c:pt>
                <c:pt idx="139">
                  <c:v>0.57151358207369096</c:v>
                </c:pt>
                <c:pt idx="140">
                  <c:v>0.57423282379010898</c:v>
                </c:pt>
                <c:pt idx="141">
                  <c:v>0.57691923196617401</c:v>
                </c:pt>
                <c:pt idx="142">
                  <c:v>0.57957335858835801</c:v>
                </c:pt>
                <c:pt idx="143">
                  <c:v>0.58219574474260904</c:v>
                </c:pt>
                <c:pt idx="144">
                  <c:v>0.58478692081685801</c:v>
                </c:pt>
                <c:pt idx="145">
                  <c:v>0.58734740670303198</c:v>
                </c:pt>
                <c:pt idx="146">
                  <c:v>0.58987771199819905</c:v>
                </c:pt>
                <c:pt idx="147">
                  <c:v>0.59237833620451297</c:v>
                </c:pt>
                <c:pt idx="148">
                  <c:v>0.59484976892767905</c:v>
                </c:pt>
                <c:pt idx="149">
                  <c:v>0.59729249007366503</c:v>
                </c:pt>
                <c:pt idx="150">
                  <c:v>0.59970697004345197</c:v>
                </c:pt>
                <c:pt idx="151">
                  <c:v>0.60209366992560898</c:v>
                </c:pt>
                <c:pt idx="152">
                  <c:v>0.60445304168654002</c:v>
                </c:pt>
                <c:pt idx="153">
                  <c:v>0.60678552835823696</c:v>
                </c:pt>
                <c:pt idx="154">
                  <c:v>0.60909156422342303</c:v>
                </c:pt>
                <c:pt idx="155">
                  <c:v>0.61137157499797401</c:v>
                </c:pt>
                <c:pt idx="156">
                  <c:v>0.61362597801053398</c:v>
                </c:pt>
                <c:pt idx="157">
                  <c:v>0.61585518237923698</c:v>
                </c:pt>
                <c:pt idx="158">
                  <c:v>0.61805958918549697</c:v>
                </c:pt>
                <c:pt idx="159">
                  <c:v>0.62023959164478903</c:v>
                </c:pt>
                <c:pt idx="160">
                  <c:v>0.62239557527441502</c:v>
                </c:pt>
                <c:pt idx="161">
                  <c:v>0.62452791805820995</c:v>
                </c:pt>
                <c:pt idx="162">
                  <c:v>0.62663699060817701</c:v>
                </c:pt>
                <c:pt idx="163">
                  <c:v>0.62872315632304798</c:v>
                </c:pt>
                <c:pt idx="164">
                  <c:v>0.63078677154375995</c:v>
                </c:pt>
                <c:pt idx="165">
                  <c:v>0.63282818570586497</c:v>
                </c:pt>
                <c:pt idx="166">
                  <c:v>0.63484774148888001</c:v>
                </c:pt>
                <c:pt idx="167">
                  <c:v>0.63684577496258599</c:v>
                </c:pt>
                <c:pt idx="168">
                  <c:v>0.63882261573032095</c:v>
                </c:pt>
                <c:pt idx="169">
                  <c:v>0.64077858706926705</c:v>
                </c:pt>
                <c:pt idx="170">
                  <c:v>0.64271400606778295</c:v>
                </c:pt>
                <c:pt idx="171">
                  <c:v>0.64462918375979905</c:v>
                </c:pt>
                <c:pt idx="172">
                  <c:v>0.64652442525632403</c:v>
                </c:pt>
                <c:pt idx="173">
                  <c:v>0.64840002987409295</c:v>
                </c:pt>
                <c:pt idx="174">
                  <c:v>0.65025629126140405</c:v>
                </c:pt>
                <c:pt idx="175">
                  <c:v>0.65209349752117396</c:v>
                </c:pt>
                <c:pt idx="176">
                  <c:v>0.65391193133127601</c:v>
                </c:pt>
                <c:pt idx="177">
                  <c:v>0.65571187006218401</c:v>
                </c:pt>
                <c:pt idx="178">
                  <c:v>0.65749358589198503</c:v>
                </c:pt>
                <c:pt idx="179">
                  <c:v>0.65925734591879503</c:v>
                </c:pt>
                <c:pt idx="180">
                  <c:v>0.66100341227063197</c:v>
                </c:pt>
                <c:pt idx="181">
                  <c:v>0.66273204221280102</c:v>
                </c:pt>
                <c:pt idx="182">
                  <c:v>0.66444348825281496</c:v>
                </c:pt>
                <c:pt idx="183">
                  <c:v>0.66613799824292896</c:v>
                </c:pt>
                <c:pt idx="184">
                  <c:v>0.66781581548031699</c:v>
                </c:pt>
                <c:pt idx="185">
                  <c:v>0.66947717880494295</c:v>
                </c:pt>
                <c:pt idx="186">
                  <c:v>0.67112232269518501</c:v>
                </c:pt>
                <c:pt idx="187">
                  <c:v>0.67275147736123597</c:v>
                </c:pt>
                <c:pt idx="188">
                  <c:v>0.67436486883635904</c:v>
                </c:pt>
                <c:pt idx="189">
                  <c:v>0.67596271906601602</c:v>
                </c:pt>
                <c:pt idx="190">
                  <c:v>0.67754524599494004</c:v>
                </c:pt>
                <c:pt idx="191">
                  <c:v>0.67911266365217704</c:v>
                </c:pt>
                <c:pt idx="192">
                  <c:v>0.68066518223415096</c:v>
                </c:pt>
                <c:pt idx="193">
                  <c:v>0.68220300818580704</c:v>
                </c:pt>
                <c:pt idx="194">
                  <c:v>0.68372634427985501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982-4A57-A4C4-C0B6BF2C93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21664"/>
        <c:axId val="113655808"/>
      </c:scatterChart>
      <c:valAx>
        <c:axId val="97721664"/>
        <c:scaling>
          <c:orientation val="minMax"/>
          <c:max val="2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655808"/>
        <c:crosses val="autoZero"/>
        <c:crossBetween val="midCat"/>
      </c:valAx>
      <c:valAx>
        <c:axId val="11365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21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Pd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Pb Simulation                          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Sheet1!$A$6:$A$200</c:f>
              <c:numCache>
                <c:formatCode>General</c:formatCode>
                <c:ptCount val="195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  <c:pt idx="6">
                  <c:v>1.1000000000000001</c:v>
                </c:pt>
                <c:pt idx="7">
                  <c:v>1.2</c:v>
                </c:pt>
                <c:pt idx="8">
                  <c:v>1.3</c:v>
                </c:pt>
                <c:pt idx="9">
                  <c:v>1.4</c:v>
                </c:pt>
                <c:pt idx="10">
                  <c:v>1.5</c:v>
                </c:pt>
                <c:pt idx="11">
                  <c:v>1.6</c:v>
                </c:pt>
                <c:pt idx="12">
                  <c:v>1.7</c:v>
                </c:pt>
                <c:pt idx="13">
                  <c:v>1.8</c:v>
                </c:pt>
                <c:pt idx="14">
                  <c:v>1.9</c:v>
                </c:pt>
                <c:pt idx="15">
                  <c:v>2</c:v>
                </c:pt>
                <c:pt idx="16">
                  <c:v>2.1</c:v>
                </c:pt>
                <c:pt idx="17">
                  <c:v>2.2000000000000002</c:v>
                </c:pt>
                <c:pt idx="18">
                  <c:v>2.2999999999999998</c:v>
                </c:pt>
                <c:pt idx="19">
                  <c:v>2.4</c:v>
                </c:pt>
                <c:pt idx="20">
                  <c:v>2.5</c:v>
                </c:pt>
                <c:pt idx="21">
                  <c:v>2.6</c:v>
                </c:pt>
                <c:pt idx="22">
                  <c:v>2.7</c:v>
                </c:pt>
                <c:pt idx="23">
                  <c:v>2.8</c:v>
                </c:pt>
                <c:pt idx="24">
                  <c:v>2.9</c:v>
                </c:pt>
                <c:pt idx="25">
                  <c:v>3</c:v>
                </c:pt>
                <c:pt idx="26">
                  <c:v>3.1</c:v>
                </c:pt>
                <c:pt idx="27">
                  <c:v>3.2</c:v>
                </c:pt>
                <c:pt idx="28">
                  <c:v>3.3</c:v>
                </c:pt>
                <c:pt idx="29">
                  <c:v>3.4</c:v>
                </c:pt>
                <c:pt idx="30">
                  <c:v>3.5</c:v>
                </c:pt>
                <c:pt idx="31">
                  <c:v>3.6</c:v>
                </c:pt>
                <c:pt idx="32">
                  <c:v>3.7</c:v>
                </c:pt>
                <c:pt idx="33">
                  <c:v>3.8</c:v>
                </c:pt>
                <c:pt idx="34">
                  <c:v>3.9</c:v>
                </c:pt>
                <c:pt idx="35">
                  <c:v>4</c:v>
                </c:pt>
                <c:pt idx="36">
                  <c:v>4.0999999999999996</c:v>
                </c:pt>
                <c:pt idx="37">
                  <c:v>4.2</c:v>
                </c:pt>
                <c:pt idx="38">
                  <c:v>4.3</c:v>
                </c:pt>
                <c:pt idx="39">
                  <c:v>4.4000000000000004</c:v>
                </c:pt>
                <c:pt idx="40">
                  <c:v>4.5</c:v>
                </c:pt>
                <c:pt idx="41">
                  <c:v>4.5999999999999996</c:v>
                </c:pt>
                <c:pt idx="42">
                  <c:v>4.7</c:v>
                </c:pt>
                <c:pt idx="43">
                  <c:v>4.8</c:v>
                </c:pt>
                <c:pt idx="44">
                  <c:v>4.9000000000000004</c:v>
                </c:pt>
                <c:pt idx="45">
                  <c:v>5</c:v>
                </c:pt>
                <c:pt idx="46">
                  <c:v>5.0999999999999996</c:v>
                </c:pt>
                <c:pt idx="47">
                  <c:v>5.2</c:v>
                </c:pt>
                <c:pt idx="48">
                  <c:v>5.3</c:v>
                </c:pt>
                <c:pt idx="49">
                  <c:v>5.4</c:v>
                </c:pt>
                <c:pt idx="50">
                  <c:v>5.5</c:v>
                </c:pt>
                <c:pt idx="51">
                  <c:v>5.6</c:v>
                </c:pt>
                <c:pt idx="52">
                  <c:v>5.7</c:v>
                </c:pt>
                <c:pt idx="53">
                  <c:v>5.8</c:v>
                </c:pt>
                <c:pt idx="54">
                  <c:v>5.9</c:v>
                </c:pt>
                <c:pt idx="55">
                  <c:v>6</c:v>
                </c:pt>
                <c:pt idx="56">
                  <c:v>6.1</c:v>
                </c:pt>
                <c:pt idx="57">
                  <c:v>6.2</c:v>
                </c:pt>
                <c:pt idx="58">
                  <c:v>6.3</c:v>
                </c:pt>
                <c:pt idx="59">
                  <c:v>6.4</c:v>
                </c:pt>
                <c:pt idx="60">
                  <c:v>6.5</c:v>
                </c:pt>
                <c:pt idx="61">
                  <c:v>6.6</c:v>
                </c:pt>
                <c:pt idx="62">
                  <c:v>6.7</c:v>
                </c:pt>
                <c:pt idx="63">
                  <c:v>6.8</c:v>
                </c:pt>
                <c:pt idx="64">
                  <c:v>6.9</c:v>
                </c:pt>
                <c:pt idx="65">
                  <c:v>7</c:v>
                </c:pt>
                <c:pt idx="66">
                  <c:v>7.1</c:v>
                </c:pt>
                <c:pt idx="67">
                  <c:v>7.2</c:v>
                </c:pt>
                <c:pt idx="68">
                  <c:v>7.3</c:v>
                </c:pt>
                <c:pt idx="69">
                  <c:v>7.4</c:v>
                </c:pt>
                <c:pt idx="70">
                  <c:v>7.5</c:v>
                </c:pt>
                <c:pt idx="71">
                  <c:v>7.6</c:v>
                </c:pt>
                <c:pt idx="72">
                  <c:v>7.7</c:v>
                </c:pt>
                <c:pt idx="73">
                  <c:v>7.8</c:v>
                </c:pt>
                <c:pt idx="74">
                  <c:v>7.9</c:v>
                </c:pt>
                <c:pt idx="75">
                  <c:v>8</c:v>
                </c:pt>
                <c:pt idx="76">
                  <c:v>8.1</c:v>
                </c:pt>
                <c:pt idx="77">
                  <c:v>8.1999999999999993</c:v>
                </c:pt>
                <c:pt idx="78">
                  <c:v>8.3000000000000007</c:v>
                </c:pt>
                <c:pt idx="79">
                  <c:v>8.4</c:v>
                </c:pt>
                <c:pt idx="80">
                  <c:v>8.5</c:v>
                </c:pt>
                <c:pt idx="81">
                  <c:v>8.6</c:v>
                </c:pt>
                <c:pt idx="82">
                  <c:v>8.6999999999999993</c:v>
                </c:pt>
                <c:pt idx="83">
                  <c:v>8.8000000000000007</c:v>
                </c:pt>
                <c:pt idx="84">
                  <c:v>8.9</c:v>
                </c:pt>
                <c:pt idx="85">
                  <c:v>9</c:v>
                </c:pt>
                <c:pt idx="86">
                  <c:v>9.1</c:v>
                </c:pt>
                <c:pt idx="87">
                  <c:v>9.1999999999999993</c:v>
                </c:pt>
                <c:pt idx="88">
                  <c:v>9.3000000000000007</c:v>
                </c:pt>
                <c:pt idx="89">
                  <c:v>9.4</c:v>
                </c:pt>
                <c:pt idx="90">
                  <c:v>9.5</c:v>
                </c:pt>
                <c:pt idx="91">
                  <c:v>9.6</c:v>
                </c:pt>
                <c:pt idx="92">
                  <c:v>9.6999999999999993</c:v>
                </c:pt>
                <c:pt idx="93">
                  <c:v>9.8000000000000007</c:v>
                </c:pt>
                <c:pt idx="94">
                  <c:v>9.9</c:v>
                </c:pt>
                <c:pt idx="95">
                  <c:v>10</c:v>
                </c:pt>
                <c:pt idx="96">
                  <c:v>10.1</c:v>
                </c:pt>
                <c:pt idx="97">
                  <c:v>10.199999999999999</c:v>
                </c:pt>
                <c:pt idx="98">
                  <c:v>10.3</c:v>
                </c:pt>
                <c:pt idx="99">
                  <c:v>10.4</c:v>
                </c:pt>
                <c:pt idx="100">
                  <c:v>10.5</c:v>
                </c:pt>
                <c:pt idx="101">
                  <c:v>10.6</c:v>
                </c:pt>
                <c:pt idx="102">
                  <c:v>10.7</c:v>
                </c:pt>
                <c:pt idx="103">
                  <c:v>10.8</c:v>
                </c:pt>
                <c:pt idx="104">
                  <c:v>10.9</c:v>
                </c:pt>
                <c:pt idx="105">
                  <c:v>11</c:v>
                </c:pt>
                <c:pt idx="106">
                  <c:v>11.1</c:v>
                </c:pt>
                <c:pt idx="107">
                  <c:v>11.2</c:v>
                </c:pt>
                <c:pt idx="108">
                  <c:v>11.3</c:v>
                </c:pt>
                <c:pt idx="109">
                  <c:v>11.4</c:v>
                </c:pt>
                <c:pt idx="110">
                  <c:v>11.5</c:v>
                </c:pt>
                <c:pt idx="111">
                  <c:v>11.6</c:v>
                </c:pt>
                <c:pt idx="112">
                  <c:v>11.7</c:v>
                </c:pt>
                <c:pt idx="113">
                  <c:v>11.8</c:v>
                </c:pt>
                <c:pt idx="114">
                  <c:v>11.9</c:v>
                </c:pt>
                <c:pt idx="115">
                  <c:v>12</c:v>
                </c:pt>
                <c:pt idx="116">
                  <c:v>12.1</c:v>
                </c:pt>
                <c:pt idx="117">
                  <c:v>12.2</c:v>
                </c:pt>
                <c:pt idx="118">
                  <c:v>12.3</c:v>
                </c:pt>
                <c:pt idx="119">
                  <c:v>12.4</c:v>
                </c:pt>
                <c:pt idx="120">
                  <c:v>12.5</c:v>
                </c:pt>
                <c:pt idx="121">
                  <c:v>12.6</c:v>
                </c:pt>
                <c:pt idx="122">
                  <c:v>12.7</c:v>
                </c:pt>
                <c:pt idx="123">
                  <c:v>12.8</c:v>
                </c:pt>
                <c:pt idx="124">
                  <c:v>12.9</c:v>
                </c:pt>
                <c:pt idx="125">
                  <c:v>13</c:v>
                </c:pt>
                <c:pt idx="126">
                  <c:v>13.1</c:v>
                </c:pt>
                <c:pt idx="127">
                  <c:v>13.2</c:v>
                </c:pt>
                <c:pt idx="128">
                  <c:v>13.3</c:v>
                </c:pt>
                <c:pt idx="129">
                  <c:v>13.4</c:v>
                </c:pt>
                <c:pt idx="130">
                  <c:v>13.5</c:v>
                </c:pt>
                <c:pt idx="131">
                  <c:v>13.6</c:v>
                </c:pt>
                <c:pt idx="132">
                  <c:v>13.7</c:v>
                </c:pt>
                <c:pt idx="133">
                  <c:v>13.8</c:v>
                </c:pt>
                <c:pt idx="134">
                  <c:v>13.9</c:v>
                </c:pt>
                <c:pt idx="135">
                  <c:v>14</c:v>
                </c:pt>
                <c:pt idx="136">
                  <c:v>14.1</c:v>
                </c:pt>
                <c:pt idx="137">
                  <c:v>14.2</c:v>
                </c:pt>
                <c:pt idx="138">
                  <c:v>14.3</c:v>
                </c:pt>
                <c:pt idx="139">
                  <c:v>14.4</c:v>
                </c:pt>
                <c:pt idx="140">
                  <c:v>14.5</c:v>
                </c:pt>
                <c:pt idx="141">
                  <c:v>14.6</c:v>
                </c:pt>
                <c:pt idx="142">
                  <c:v>14.7</c:v>
                </c:pt>
                <c:pt idx="143">
                  <c:v>14.8</c:v>
                </c:pt>
                <c:pt idx="144">
                  <c:v>14.9</c:v>
                </c:pt>
                <c:pt idx="145">
                  <c:v>15</c:v>
                </c:pt>
                <c:pt idx="146">
                  <c:v>15.1</c:v>
                </c:pt>
                <c:pt idx="147">
                  <c:v>15.2</c:v>
                </c:pt>
                <c:pt idx="148">
                  <c:v>15.3</c:v>
                </c:pt>
                <c:pt idx="149">
                  <c:v>15.4</c:v>
                </c:pt>
                <c:pt idx="150">
                  <c:v>15.5</c:v>
                </c:pt>
                <c:pt idx="151">
                  <c:v>15.6</c:v>
                </c:pt>
                <c:pt idx="152">
                  <c:v>15.7</c:v>
                </c:pt>
                <c:pt idx="153">
                  <c:v>15.8</c:v>
                </c:pt>
                <c:pt idx="154">
                  <c:v>15.9</c:v>
                </c:pt>
                <c:pt idx="155">
                  <c:v>16</c:v>
                </c:pt>
                <c:pt idx="156">
                  <c:v>16.100000000000001</c:v>
                </c:pt>
                <c:pt idx="157">
                  <c:v>16.2</c:v>
                </c:pt>
                <c:pt idx="158">
                  <c:v>16.3</c:v>
                </c:pt>
                <c:pt idx="159">
                  <c:v>16.399999999999999</c:v>
                </c:pt>
                <c:pt idx="160">
                  <c:v>16.5</c:v>
                </c:pt>
                <c:pt idx="161">
                  <c:v>16.600000000000001</c:v>
                </c:pt>
                <c:pt idx="162">
                  <c:v>16.7</c:v>
                </c:pt>
                <c:pt idx="163">
                  <c:v>16.8</c:v>
                </c:pt>
                <c:pt idx="164">
                  <c:v>16.899999999999999</c:v>
                </c:pt>
                <c:pt idx="165">
                  <c:v>17</c:v>
                </c:pt>
                <c:pt idx="166">
                  <c:v>17.100000000000001</c:v>
                </c:pt>
                <c:pt idx="167">
                  <c:v>17.2</c:v>
                </c:pt>
                <c:pt idx="168">
                  <c:v>17.3</c:v>
                </c:pt>
                <c:pt idx="169">
                  <c:v>17.399999999999999</c:v>
                </c:pt>
                <c:pt idx="170">
                  <c:v>17.5</c:v>
                </c:pt>
                <c:pt idx="171">
                  <c:v>17.600000000000001</c:v>
                </c:pt>
                <c:pt idx="172">
                  <c:v>17.7</c:v>
                </c:pt>
                <c:pt idx="173">
                  <c:v>17.8</c:v>
                </c:pt>
                <c:pt idx="174">
                  <c:v>17.899999999999999</c:v>
                </c:pt>
                <c:pt idx="175">
                  <c:v>18</c:v>
                </c:pt>
                <c:pt idx="176">
                  <c:v>18.100000000000001</c:v>
                </c:pt>
                <c:pt idx="177">
                  <c:v>18.2</c:v>
                </c:pt>
                <c:pt idx="178">
                  <c:v>18.3</c:v>
                </c:pt>
                <c:pt idx="179">
                  <c:v>18.399999999999999</c:v>
                </c:pt>
                <c:pt idx="180">
                  <c:v>18.5</c:v>
                </c:pt>
                <c:pt idx="181">
                  <c:v>18.600000000000001</c:v>
                </c:pt>
                <c:pt idx="182">
                  <c:v>18.7</c:v>
                </c:pt>
                <c:pt idx="183">
                  <c:v>18.8</c:v>
                </c:pt>
                <c:pt idx="184">
                  <c:v>18.899999999999999</c:v>
                </c:pt>
                <c:pt idx="185">
                  <c:v>19</c:v>
                </c:pt>
                <c:pt idx="186">
                  <c:v>19.100000000000001</c:v>
                </c:pt>
                <c:pt idx="187">
                  <c:v>19.2</c:v>
                </c:pt>
                <c:pt idx="188">
                  <c:v>19.3</c:v>
                </c:pt>
                <c:pt idx="189">
                  <c:v>19.399999999999999</c:v>
                </c:pt>
                <c:pt idx="190">
                  <c:v>19.5</c:v>
                </c:pt>
                <c:pt idx="191">
                  <c:v>19.600000000000001</c:v>
                </c:pt>
                <c:pt idx="192">
                  <c:v>19.7</c:v>
                </c:pt>
                <c:pt idx="193">
                  <c:v>19.8</c:v>
                </c:pt>
                <c:pt idx="194">
                  <c:v>19.899999999999999</c:v>
                </c:pt>
              </c:numCache>
            </c:numRef>
          </c:xVal>
          <c:yVal>
            <c:numRef>
              <c:f>Sheet1!$F$6:$F$200</c:f>
              <c:numCache>
                <c:formatCode>0.000000</c:formatCode>
                <c:ptCount val="195"/>
                <c:pt idx="0">
                  <c:v>0.24697446000000001</c:v>
                </c:pt>
                <c:pt idx="1">
                  <c:v>0.26997966000000001</c:v>
                </c:pt>
                <c:pt idx="2">
                  <c:v>0.29285240000000001</c:v>
                </c:pt>
                <c:pt idx="3">
                  <c:v>0.31549768</c:v>
                </c:pt>
                <c:pt idx="4">
                  <c:v>0.33793690999999998</c:v>
                </c:pt>
                <c:pt idx="5">
                  <c:v>0.35993540000000002</c:v>
                </c:pt>
                <c:pt idx="6">
                  <c:v>0.38169797</c:v>
                </c:pt>
                <c:pt idx="7">
                  <c:v>0.40262932000000001</c:v>
                </c:pt>
                <c:pt idx="8">
                  <c:v>0.42343547999999998</c:v>
                </c:pt>
                <c:pt idx="9">
                  <c:v>0.44332390999999999</c:v>
                </c:pt>
                <c:pt idx="10">
                  <c:v>0.46269042999999999</c:v>
                </c:pt>
                <c:pt idx="11">
                  <c:v>0.48144483999999999</c:v>
                </c:pt>
                <c:pt idx="12">
                  <c:v>0.49930134999999998</c:v>
                </c:pt>
                <c:pt idx="13">
                  <c:v>0.51676807000000002</c:v>
                </c:pt>
                <c:pt idx="14">
                  <c:v>0.53332630000000003</c:v>
                </c:pt>
                <c:pt idx="15">
                  <c:v>0.54905108000000002</c:v>
                </c:pt>
                <c:pt idx="16">
                  <c:v>0.56447336999999997</c:v>
                </c:pt>
                <c:pt idx="17">
                  <c:v>0.57861368999999996</c:v>
                </c:pt>
                <c:pt idx="18">
                  <c:v>0.59255343000000005</c:v>
                </c:pt>
                <c:pt idx="19">
                  <c:v>0.60536749999999995</c:v>
                </c:pt>
                <c:pt idx="20">
                  <c:v>0.61767903000000002</c:v>
                </c:pt>
                <c:pt idx="21">
                  <c:v>0.62933022999999999</c:v>
                </c:pt>
                <c:pt idx="22">
                  <c:v>0.64020083000000005</c:v>
                </c:pt>
                <c:pt idx="23">
                  <c:v>0.65029756999999999</c:v>
                </c:pt>
                <c:pt idx="24">
                  <c:v>0.65987572000000005</c:v>
                </c:pt>
                <c:pt idx="25">
                  <c:v>0.66851503000000001</c:v>
                </c:pt>
                <c:pt idx="26">
                  <c:v>0.67672851999999994</c:v>
                </c:pt>
                <c:pt idx="27">
                  <c:v>0.68405802999999998</c:v>
                </c:pt>
                <c:pt idx="28">
                  <c:v>0.69065292</c:v>
                </c:pt>
                <c:pt idx="29">
                  <c:v>0.69674318999999996</c:v>
                </c:pt>
                <c:pt idx="30">
                  <c:v>0.70219664000000004</c:v>
                </c:pt>
                <c:pt idx="31">
                  <c:v>0.70696360000000003</c:v>
                </c:pt>
                <c:pt idx="32">
                  <c:v>0.71097743999999996</c:v>
                </c:pt>
                <c:pt idx="33">
                  <c:v>0.71447811000000006</c:v>
                </c:pt>
                <c:pt idx="34">
                  <c:v>0.71729041999999998</c:v>
                </c:pt>
                <c:pt idx="35">
                  <c:v>0.71954649000000004</c:v>
                </c:pt>
                <c:pt idx="36">
                  <c:v>0.72124979</c:v>
                </c:pt>
                <c:pt idx="37">
                  <c:v>0.72240198</c:v>
                </c:pt>
                <c:pt idx="38">
                  <c:v>0.72292688999999999</c:v>
                </c:pt>
                <c:pt idx="39">
                  <c:v>0.72311433000000003</c:v>
                </c:pt>
                <c:pt idx="40">
                  <c:v>0.72280440999999995</c:v>
                </c:pt>
                <c:pt idx="41">
                  <c:v>0.72200491</c:v>
                </c:pt>
                <c:pt idx="42">
                  <c:v>0.72081766999999997</c:v>
                </c:pt>
                <c:pt idx="43">
                  <c:v>0.71914248999999997</c:v>
                </c:pt>
                <c:pt idx="44">
                  <c:v>0.71717593000000002</c:v>
                </c:pt>
                <c:pt idx="45">
                  <c:v>0.71476419000000002</c:v>
                </c:pt>
                <c:pt idx="46">
                  <c:v>0.71215262999999995</c:v>
                </c:pt>
                <c:pt idx="47">
                  <c:v>0.70916619999999997</c:v>
                </c:pt>
                <c:pt idx="48">
                  <c:v>0.70602067999999996</c:v>
                </c:pt>
                <c:pt idx="49">
                  <c:v>0.70246788999999998</c:v>
                </c:pt>
                <c:pt idx="50">
                  <c:v>0.69880693999999999</c:v>
                </c:pt>
                <c:pt idx="51">
                  <c:v>0.69500194000000004</c:v>
                </c:pt>
                <c:pt idx="52">
                  <c:v>0.69082412000000004</c:v>
                </c:pt>
                <c:pt idx="53">
                  <c:v>0.68667771</c:v>
                </c:pt>
                <c:pt idx="54">
                  <c:v>0.68227143000000001</c:v>
                </c:pt>
                <c:pt idx="55">
                  <c:v>0.67775591999999996</c:v>
                </c:pt>
                <c:pt idx="56">
                  <c:v>0.67321752999999995</c:v>
                </c:pt>
                <c:pt idx="57">
                  <c:v>0.66849424000000002</c:v>
                </c:pt>
                <c:pt idx="58">
                  <c:v>0.66353680000000004</c:v>
                </c:pt>
                <c:pt idx="59">
                  <c:v>0.65882883999999997</c:v>
                </c:pt>
                <c:pt idx="60">
                  <c:v>0.65388056000000006</c:v>
                </c:pt>
                <c:pt idx="61">
                  <c:v>0.64880234999999997</c:v>
                </c:pt>
                <c:pt idx="62">
                  <c:v>0.64395036999999999</c:v>
                </c:pt>
                <c:pt idx="63">
                  <c:v>0.63887576999999995</c:v>
                </c:pt>
                <c:pt idx="64">
                  <c:v>0.63384291000000004</c:v>
                </c:pt>
                <c:pt idx="65">
                  <c:v>0.62877411999999999</c:v>
                </c:pt>
                <c:pt idx="66">
                  <c:v>0.62352397999999998</c:v>
                </c:pt>
                <c:pt idx="67">
                  <c:v>0.61859452999999998</c:v>
                </c:pt>
                <c:pt idx="68">
                  <c:v>0.61347373000000005</c:v>
                </c:pt>
                <c:pt idx="69">
                  <c:v>0.60850687999999997</c:v>
                </c:pt>
                <c:pt idx="70">
                  <c:v>0.60337331999999999</c:v>
                </c:pt>
                <c:pt idx="71">
                  <c:v>0.59846902000000002</c:v>
                </c:pt>
                <c:pt idx="72">
                  <c:v>0.59345073000000004</c:v>
                </c:pt>
                <c:pt idx="73">
                  <c:v>0.58845356000000004</c:v>
                </c:pt>
                <c:pt idx="74">
                  <c:v>0.58350192000000001</c:v>
                </c:pt>
                <c:pt idx="75">
                  <c:v>0.57857007000000005</c:v>
                </c:pt>
                <c:pt idx="76">
                  <c:v>0.57373017000000004</c:v>
                </c:pt>
                <c:pt idx="77">
                  <c:v>0.56895074000000001</c:v>
                </c:pt>
                <c:pt idx="78">
                  <c:v>0.56432309000000003</c:v>
                </c:pt>
                <c:pt idx="79">
                  <c:v>0.55941638999999999</c:v>
                </c:pt>
                <c:pt idx="80">
                  <c:v>0.55478331999999997</c:v>
                </c:pt>
                <c:pt idx="81">
                  <c:v>0.55011757999999999</c:v>
                </c:pt>
                <c:pt idx="82">
                  <c:v>0.54562929000000004</c:v>
                </c:pt>
                <c:pt idx="83">
                  <c:v>0.54111379999999998</c:v>
                </c:pt>
                <c:pt idx="84">
                  <c:v>0.53652502999999996</c:v>
                </c:pt>
                <c:pt idx="85">
                  <c:v>0.53210261000000003</c:v>
                </c:pt>
                <c:pt idx="86">
                  <c:v>0.52775590999999999</c:v>
                </c:pt>
                <c:pt idx="87">
                  <c:v>0.52337676</c:v>
                </c:pt>
                <c:pt idx="88">
                  <c:v>0.51904512000000003</c:v>
                </c:pt>
                <c:pt idx="89">
                  <c:v>0.51480488000000002</c:v>
                </c:pt>
                <c:pt idx="90">
                  <c:v>0.51065793000000004</c:v>
                </c:pt>
                <c:pt idx="91">
                  <c:v>0.50652134999999998</c:v>
                </c:pt>
                <c:pt idx="92">
                  <c:v>0.50235026000000005</c:v>
                </c:pt>
                <c:pt idx="93">
                  <c:v>0.49836554999999999</c:v>
                </c:pt>
                <c:pt idx="94">
                  <c:v>0.49441236</c:v>
                </c:pt>
                <c:pt idx="95">
                  <c:v>0.49050603999999998</c:v>
                </c:pt>
                <c:pt idx="96">
                  <c:v>0.48655733000000001</c:v>
                </c:pt>
                <c:pt idx="97">
                  <c:v>0.4826974</c:v>
                </c:pt>
                <c:pt idx="98">
                  <c:v>0.47894773000000002</c:v>
                </c:pt>
                <c:pt idx="99">
                  <c:v>0.47518700000000003</c:v>
                </c:pt>
                <c:pt idx="100">
                  <c:v>0.47148825999999999</c:v>
                </c:pt>
                <c:pt idx="101">
                  <c:v>0.46793635</c:v>
                </c:pt>
                <c:pt idx="102">
                  <c:v>0.46422996999999999</c:v>
                </c:pt>
                <c:pt idx="103">
                  <c:v>0.46062713</c:v>
                </c:pt>
                <c:pt idx="104">
                  <c:v>0.45721666999999999</c:v>
                </c:pt>
                <c:pt idx="105">
                  <c:v>0.45370365000000001</c:v>
                </c:pt>
                <c:pt idx="106">
                  <c:v>0.45040675000000002</c:v>
                </c:pt>
                <c:pt idx="107">
                  <c:v>0.44693952999999997</c:v>
                </c:pt>
                <c:pt idx="108">
                  <c:v>0.44365756000000001</c:v>
                </c:pt>
                <c:pt idx="109">
                  <c:v>0.44028156000000002</c:v>
                </c:pt>
                <c:pt idx="110">
                  <c:v>0.43701213</c:v>
                </c:pt>
                <c:pt idx="111">
                  <c:v>0.43392323999999999</c:v>
                </c:pt>
                <c:pt idx="112">
                  <c:v>0.43081485000000003</c:v>
                </c:pt>
                <c:pt idx="113">
                  <c:v>0.42759361000000001</c:v>
                </c:pt>
                <c:pt idx="114">
                  <c:v>0.42452709</c:v>
                </c:pt>
                <c:pt idx="115">
                  <c:v>0.42155278000000002</c:v>
                </c:pt>
                <c:pt idx="116">
                  <c:v>0.41845813999999998</c:v>
                </c:pt>
                <c:pt idx="117">
                  <c:v>0.41549207999999999</c:v>
                </c:pt>
                <c:pt idx="118">
                  <c:v>0.41256509000000002</c:v>
                </c:pt>
                <c:pt idx="119">
                  <c:v>0.40972433000000003</c:v>
                </c:pt>
                <c:pt idx="120">
                  <c:v>0.40686557000000001</c:v>
                </c:pt>
                <c:pt idx="121">
                  <c:v>0.40392391</c:v>
                </c:pt>
                <c:pt idx="122">
                  <c:v>0.40119655999999998</c:v>
                </c:pt>
                <c:pt idx="123">
                  <c:v>0.39846583000000002</c:v>
                </c:pt>
                <c:pt idx="124">
                  <c:v>0.39573913999999999</c:v>
                </c:pt>
                <c:pt idx="125">
                  <c:v>0.39307404000000001</c:v>
                </c:pt>
                <c:pt idx="126">
                  <c:v>0.39035257000000001</c:v>
                </c:pt>
                <c:pt idx="127">
                  <c:v>0.38782079000000003</c:v>
                </c:pt>
                <c:pt idx="128">
                  <c:v>0.38523341</c:v>
                </c:pt>
                <c:pt idx="129">
                  <c:v>0.38260283</c:v>
                </c:pt>
                <c:pt idx="130">
                  <c:v>0.38018568000000003</c:v>
                </c:pt>
                <c:pt idx="131">
                  <c:v>0.37760088000000003</c:v>
                </c:pt>
                <c:pt idx="132">
                  <c:v>0.37518400000000002</c:v>
                </c:pt>
                <c:pt idx="133">
                  <c:v>0.37279223</c:v>
                </c:pt>
                <c:pt idx="134">
                  <c:v>0.37031996</c:v>
                </c:pt>
                <c:pt idx="135">
                  <c:v>0.36798196999999999</c:v>
                </c:pt>
                <c:pt idx="136">
                  <c:v>0.36567306999999999</c:v>
                </c:pt>
                <c:pt idx="137">
                  <c:v>0.36335545000000002</c:v>
                </c:pt>
                <c:pt idx="138">
                  <c:v>0.36100512000000001</c:v>
                </c:pt>
                <c:pt idx="139">
                  <c:v>0.35870492999999998</c:v>
                </c:pt>
                <c:pt idx="140">
                  <c:v>0.35653284000000002</c:v>
                </c:pt>
                <c:pt idx="141">
                  <c:v>0.35432129000000001</c:v>
                </c:pt>
                <c:pt idx="142">
                  <c:v>0.35214051000000002</c:v>
                </c:pt>
                <c:pt idx="143">
                  <c:v>0.35002582999999998</c:v>
                </c:pt>
                <c:pt idx="144">
                  <c:v>0.34781096</c:v>
                </c:pt>
                <c:pt idx="145">
                  <c:v>0.34579000999999998</c:v>
                </c:pt>
                <c:pt idx="146">
                  <c:v>0.34371881999999998</c:v>
                </c:pt>
                <c:pt idx="147">
                  <c:v>0.34166638999999999</c:v>
                </c:pt>
                <c:pt idx="148">
                  <c:v>0.33962020999999998</c:v>
                </c:pt>
                <c:pt idx="149">
                  <c:v>0.33754159</c:v>
                </c:pt>
                <c:pt idx="150">
                  <c:v>0.33557200999999998</c:v>
                </c:pt>
                <c:pt idx="151">
                  <c:v>0.33363302</c:v>
                </c:pt>
                <c:pt idx="152">
                  <c:v>0.33162253000000003</c:v>
                </c:pt>
                <c:pt idx="153">
                  <c:v>0.32972537000000002</c:v>
                </c:pt>
                <c:pt idx="154">
                  <c:v>0.32779833000000003</c:v>
                </c:pt>
                <c:pt idx="155">
                  <c:v>0.32592181999999997</c:v>
                </c:pt>
                <c:pt idx="156">
                  <c:v>0.32413271999999999</c:v>
                </c:pt>
                <c:pt idx="157">
                  <c:v>0.32224564</c:v>
                </c:pt>
                <c:pt idx="158">
                  <c:v>0.32041656000000002</c:v>
                </c:pt>
                <c:pt idx="159">
                  <c:v>0.31863161000000001</c:v>
                </c:pt>
                <c:pt idx="160">
                  <c:v>0.31686470999999999</c:v>
                </c:pt>
                <c:pt idx="161">
                  <c:v>0.31504873999999999</c:v>
                </c:pt>
                <c:pt idx="162">
                  <c:v>0.31333544000000002</c:v>
                </c:pt>
                <c:pt idx="163">
                  <c:v>0.31159476000000003</c:v>
                </c:pt>
                <c:pt idx="164">
                  <c:v>0.30989452000000001</c:v>
                </c:pt>
                <c:pt idx="165">
                  <c:v>0.30819402000000001</c:v>
                </c:pt>
                <c:pt idx="166">
                  <c:v>0.30655884999999999</c:v>
                </c:pt>
                <c:pt idx="167">
                  <c:v>0.30484914000000002</c:v>
                </c:pt>
                <c:pt idx="168">
                  <c:v>0.30321730000000002</c:v>
                </c:pt>
                <c:pt idx="169">
                  <c:v>0.30169588000000003</c:v>
                </c:pt>
                <c:pt idx="170">
                  <c:v>0.30002445</c:v>
                </c:pt>
                <c:pt idx="171">
                  <c:v>0.29844966000000001</c:v>
                </c:pt>
                <c:pt idx="172">
                  <c:v>0.29688776</c:v>
                </c:pt>
                <c:pt idx="173">
                  <c:v>0.29526404000000001</c:v>
                </c:pt>
                <c:pt idx="174">
                  <c:v>0.29375558000000002</c:v>
                </c:pt>
                <c:pt idx="175">
                  <c:v>0.29219634999999999</c:v>
                </c:pt>
                <c:pt idx="176">
                  <c:v>0.29072542000000001</c:v>
                </c:pt>
                <c:pt idx="177">
                  <c:v>0.28923241999999999</c:v>
                </c:pt>
                <c:pt idx="178">
                  <c:v>0.28772142000000001</c:v>
                </c:pt>
                <c:pt idx="179">
                  <c:v>0.28631328</c:v>
                </c:pt>
                <c:pt idx="180">
                  <c:v>0.28485986000000002</c:v>
                </c:pt>
                <c:pt idx="181">
                  <c:v>0.28338090999999999</c:v>
                </c:pt>
                <c:pt idx="182">
                  <c:v>0.28196051</c:v>
                </c:pt>
                <c:pt idx="183">
                  <c:v>0.28055647</c:v>
                </c:pt>
                <c:pt idx="184">
                  <c:v>0.27914385000000003</c:v>
                </c:pt>
                <c:pt idx="185">
                  <c:v>0.27783970000000002</c:v>
                </c:pt>
                <c:pt idx="186">
                  <c:v>0.27643691999999997</c:v>
                </c:pt>
                <c:pt idx="187">
                  <c:v>0.27506957999999998</c:v>
                </c:pt>
                <c:pt idx="188">
                  <c:v>0.27373702999999999</c:v>
                </c:pt>
                <c:pt idx="189">
                  <c:v>0.27238617999999998</c:v>
                </c:pt>
                <c:pt idx="190">
                  <c:v>0.27105584999999999</c:v>
                </c:pt>
                <c:pt idx="191">
                  <c:v>0.26971877999999999</c:v>
                </c:pt>
                <c:pt idx="192">
                  <c:v>0.26843140999999998</c:v>
                </c:pt>
                <c:pt idx="193">
                  <c:v>0.26719616000000002</c:v>
                </c:pt>
                <c:pt idx="194">
                  <c:v>0.26592535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F5D-455C-9C71-2BE8F94128ED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Pb Analytic                            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Sheet1!$A$6:$A$200</c:f>
              <c:numCache>
                <c:formatCode>General</c:formatCode>
                <c:ptCount val="195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  <c:pt idx="6">
                  <c:v>1.1000000000000001</c:v>
                </c:pt>
                <c:pt idx="7">
                  <c:v>1.2</c:v>
                </c:pt>
                <c:pt idx="8">
                  <c:v>1.3</c:v>
                </c:pt>
                <c:pt idx="9">
                  <c:v>1.4</c:v>
                </c:pt>
                <c:pt idx="10">
                  <c:v>1.5</c:v>
                </c:pt>
                <c:pt idx="11">
                  <c:v>1.6</c:v>
                </c:pt>
                <c:pt idx="12">
                  <c:v>1.7</c:v>
                </c:pt>
                <c:pt idx="13">
                  <c:v>1.8</c:v>
                </c:pt>
                <c:pt idx="14">
                  <c:v>1.9</c:v>
                </c:pt>
                <c:pt idx="15">
                  <c:v>2</c:v>
                </c:pt>
                <c:pt idx="16">
                  <c:v>2.1</c:v>
                </c:pt>
                <c:pt idx="17">
                  <c:v>2.2000000000000002</c:v>
                </c:pt>
                <c:pt idx="18">
                  <c:v>2.2999999999999998</c:v>
                </c:pt>
                <c:pt idx="19">
                  <c:v>2.4</c:v>
                </c:pt>
                <c:pt idx="20">
                  <c:v>2.5</c:v>
                </c:pt>
                <c:pt idx="21">
                  <c:v>2.6</c:v>
                </c:pt>
                <c:pt idx="22">
                  <c:v>2.7</c:v>
                </c:pt>
                <c:pt idx="23">
                  <c:v>2.8</c:v>
                </c:pt>
                <c:pt idx="24">
                  <c:v>2.9</c:v>
                </c:pt>
                <c:pt idx="25">
                  <c:v>3</c:v>
                </c:pt>
                <c:pt idx="26">
                  <c:v>3.1</c:v>
                </c:pt>
                <c:pt idx="27">
                  <c:v>3.2</c:v>
                </c:pt>
                <c:pt idx="28">
                  <c:v>3.3</c:v>
                </c:pt>
                <c:pt idx="29">
                  <c:v>3.4</c:v>
                </c:pt>
                <c:pt idx="30">
                  <c:v>3.5</c:v>
                </c:pt>
                <c:pt idx="31">
                  <c:v>3.6</c:v>
                </c:pt>
                <c:pt idx="32">
                  <c:v>3.7</c:v>
                </c:pt>
                <c:pt idx="33">
                  <c:v>3.8</c:v>
                </c:pt>
                <c:pt idx="34">
                  <c:v>3.9</c:v>
                </c:pt>
                <c:pt idx="35">
                  <c:v>4</c:v>
                </c:pt>
                <c:pt idx="36">
                  <c:v>4.0999999999999996</c:v>
                </c:pt>
                <c:pt idx="37">
                  <c:v>4.2</c:v>
                </c:pt>
                <c:pt idx="38">
                  <c:v>4.3</c:v>
                </c:pt>
                <c:pt idx="39">
                  <c:v>4.4000000000000004</c:v>
                </c:pt>
                <c:pt idx="40">
                  <c:v>4.5</c:v>
                </c:pt>
                <c:pt idx="41">
                  <c:v>4.5999999999999996</c:v>
                </c:pt>
                <c:pt idx="42">
                  <c:v>4.7</c:v>
                </c:pt>
                <c:pt idx="43">
                  <c:v>4.8</c:v>
                </c:pt>
                <c:pt idx="44">
                  <c:v>4.9000000000000004</c:v>
                </c:pt>
                <c:pt idx="45">
                  <c:v>5</c:v>
                </c:pt>
                <c:pt idx="46">
                  <c:v>5.0999999999999996</c:v>
                </c:pt>
                <c:pt idx="47">
                  <c:v>5.2</c:v>
                </c:pt>
                <c:pt idx="48">
                  <c:v>5.3</c:v>
                </c:pt>
                <c:pt idx="49">
                  <c:v>5.4</c:v>
                </c:pt>
                <c:pt idx="50">
                  <c:v>5.5</c:v>
                </c:pt>
                <c:pt idx="51">
                  <c:v>5.6</c:v>
                </c:pt>
                <c:pt idx="52">
                  <c:v>5.7</c:v>
                </c:pt>
                <c:pt idx="53">
                  <c:v>5.8</c:v>
                </c:pt>
                <c:pt idx="54">
                  <c:v>5.9</c:v>
                </c:pt>
                <c:pt idx="55">
                  <c:v>6</c:v>
                </c:pt>
                <c:pt idx="56">
                  <c:v>6.1</c:v>
                </c:pt>
                <c:pt idx="57">
                  <c:v>6.2</c:v>
                </c:pt>
                <c:pt idx="58">
                  <c:v>6.3</c:v>
                </c:pt>
                <c:pt idx="59">
                  <c:v>6.4</c:v>
                </c:pt>
                <c:pt idx="60">
                  <c:v>6.5</c:v>
                </c:pt>
                <c:pt idx="61">
                  <c:v>6.6</c:v>
                </c:pt>
                <c:pt idx="62">
                  <c:v>6.7</c:v>
                </c:pt>
                <c:pt idx="63">
                  <c:v>6.8</c:v>
                </c:pt>
                <c:pt idx="64">
                  <c:v>6.9</c:v>
                </c:pt>
                <c:pt idx="65">
                  <c:v>7</c:v>
                </c:pt>
                <c:pt idx="66">
                  <c:v>7.1</c:v>
                </c:pt>
                <c:pt idx="67">
                  <c:v>7.2</c:v>
                </c:pt>
                <c:pt idx="68">
                  <c:v>7.3</c:v>
                </c:pt>
                <c:pt idx="69">
                  <c:v>7.4</c:v>
                </c:pt>
                <c:pt idx="70">
                  <c:v>7.5</c:v>
                </c:pt>
                <c:pt idx="71">
                  <c:v>7.6</c:v>
                </c:pt>
                <c:pt idx="72">
                  <c:v>7.7</c:v>
                </c:pt>
                <c:pt idx="73">
                  <c:v>7.8</c:v>
                </c:pt>
                <c:pt idx="74">
                  <c:v>7.9</c:v>
                </c:pt>
                <c:pt idx="75">
                  <c:v>8</c:v>
                </c:pt>
                <c:pt idx="76">
                  <c:v>8.1</c:v>
                </c:pt>
                <c:pt idx="77">
                  <c:v>8.1999999999999993</c:v>
                </c:pt>
                <c:pt idx="78">
                  <c:v>8.3000000000000007</c:v>
                </c:pt>
                <c:pt idx="79">
                  <c:v>8.4</c:v>
                </c:pt>
                <c:pt idx="80">
                  <c:v>8.5</c:v>
                </c:pt>
                <c:pt idx="81">
                  <c:v>8.6</c:v>
                </c:pt>
                <c:pt idx="82">
                  <c:v>8.6999999999999993</c:v>
                </c:pt>
                <c:pt idx="83">
                  <c:v>8.8000000000000007</c:v>
                </c:pt>
                <c:pt idx="84">
                  <c:v>8.9</c:v>
                </c:pt>
                <c:pt idx="85">
                  <c:v>9</c:v>
                </c:pt>
                <c:pt idx="86">
                  <c:v>9.1</c:v>
                </c:pt>
                <c:pt idx="87">
                  <c:v>9.1999999999999993</c:v>
                </c:pt>
                <c:pt idx="88">
                  <c:v>9.3000000000000007</c:v>
                </c:pt>
                <c:pt idx="89">
                  <c:v>9.4</c:v>
                </c:pt>
                <c:pt idx="90">
                  <c:v>9.5</c:v>
                </c:pt>
                <c:pt idx="91">
                  <c:v>9.6</c:v>
                </c:pt>
                <c:pt idx="92">
                  <c:v>9.6999999999999993</c:v>
                </c:pt>
                <c:pt idx="93">
                  <c:v>9.8000000000000007</c:v>
                </c:pt>
                <c:pt idx="94">
                  <c:v>9.9</c:v>
                </c:pt>
                <c:pt idx="95">
                  <c:v>10</c:v>
                </c:pt>
                <c:pt idx="96">
                  <c:v>10.1</c:v>
                </c:pt>
                <c:pt idx="97">
                  <c:v>10.199999999999999</c:v>
                </c:pt>
                <c:pt idx="98">
                  <c:v>10.3</c:v>
                </c:pt>
                <c:pt idx="99">
                  <c:v>10.4</c:v>
                </c:pt>
                <c:pt idx="100">
                  <c:v>10.5</c:v>
                </c:pt>
                <c:pt idx="101">
                  <c:v>10.6</c:v>
                </c:pt>
                <c:pt idx="102">
                  <c:v>10.7</c:v>
                </c:pt>
                <c:pt idx="103">
                  <c:v>10.8</c:v>
                </c:pt>
                <c:pt idx="104">
                  <c:v>10.9</c:v>
                </c:pt>
                <c:pt idx="105">
                  <c:v>11</c:v>
                </c:pt>
                <c:pt idx="106">
                  <c:v>11.1</c:v>
                </c:pt>
                <c:pt idx="107">
                  <c:v>11.2</c:v>
                </c:pt>
                <c:pt idx="108">
                  <c:v>11.3</c:v>
                </c:pt>
                <c:pt idx="109">
                  <c:v>11.4</c:v>
                </c:pt>
                <c:pt idx="110">
                  <c:v>11.5</c:v>
                </c:pt>
                <c:pt idx="111">
                  <c:v>11.6</c:v>
                </c:pt>
                <c:pt idx="112">
                  <c:v>11.7</c:v>
                </c:pt>
                <c:pt idx="113">
                  <c:v>11.8</c:v>
                </c:pt>
                <c:pt idx="114">
                  <c:v>11.9</c:v>
                </c:pt>
                <c:pt idx="115">
                  <c:v>12</c:v>
                </c:pt>
                <c:pt idx="116">
                  <c:v>12.1</c:v>
                </c:pt>
                <c:pt idx="117">
                  <c:v>12.2</c:v>
                </c:pt>
                <c:pt idx="118">
                  <c:v>12.3</c:v>
                </c:pt>
                <c:pt idx="119">
                  <c:v>12.4</c:v>
                </c:pt>
                <c:pt idx="120">
                  <c:v>12.5</c:v>
                </c:pt>
                <c:pt idx="121">
                  <c:v>12.6</c:v>
                </c:pt>
                <c:pt idx="122">
                  <c:v>12.7</c:v>
                </c:pt>
                <c:pt idx="123">
                  <c:v>12.8</c:v>
                </c:pt>
                <c:pt idx="124">
                  <c:v>12.9</c:v>
                </c:pt>
                <c:pt idx="125">
                  <c:v>13</c:v>
                </c:pt>
                <c:pt idx="126">
                  <c:v>13.1</c:v>
                </c:pt>
                <c:pt idx="127">
                  <c:v>13.2</c:v>
                </c:pt>
                <c:pt idx="128">
                  <c:v>13.3</c:v>
                </c:pt>
                <c:pt idx="129">
                  <c:v>13.4</c:v>
                </c:pt>
                <c:pt idx="130">
                  <c:v>13.5</c:v>
                </c:pt>
                <c:pt idx="131">
                  <c:v>13.6</c:v>
                </c:pt>
                <c:pt idx="132">
                  <c:v>13.7</c:v>
                </c:pt>
                <c:pt idx="133">
                  <c:v>13.8</c:v>
                </c:pt>
                <c:pt idx="134">
                  <c:v>13.9</c:v>
                </c:pt>
                <c:pt idx="135">
                  <c:v>14</c:v>
                </c:pt>
                <c:pt idx="136">
                  <c:v>14.1</c:v>
                </c:pt>
                <c:pt idx="137">
                  <c:v>14.2</c:v>
                </c:pt>
                <c:pt idx="138">
                  <c:v>14.3</c:v>
                </c:pt>
                <c:pt idx="139">
                  <c:v>14.4</c:v>
                </c:pt>
                <c:pt idx="140">
                  <c:v>14.5</c:v>
                </c:pt>
                <c:pt idx="141">
                  <c:v>14.6</c:v>
                </c:pt>
                <c:pt idx="142">
                  <c:v>14.7</c:v>
                </c:pt>
                <c:pt idx="143">
                  <c:v>14.8</c:v>
                </c:pt>
                <c:pt idx="144">
                  <c:v>14.9</c:v>
                </c:pt>
                <c:pt idx="145">
                  <c:v>15</c:v>
                </c:pt>
                <c:pt idx="146">
                  <c:v>15.1</c:v>
                </c:pt>
                <c:pt idx="147">
                  <c:v>15.2</c:v>
                </c:pt>
                <c:pt idx="148">
                  <c:v>15.3</c:v>
                </c:pt>
                <c:pt idx="149">
                  <c:v>15.4</c:v>
                </c:pt>
                <c:pt idx="150">
                  <c:v>15.5</c:v>
                </c:pt>
                <c:pt idx="151">
                  <c:v>15.6</c:v>
                </c:pt>
                <c:pt idx="152">
                  <c:v>15.7</c:v>
                </c:pt>
                <c:pt idx="153">
                  <c:v>15.8</c:v>
                </c:pt>
                <c:pt idx="154">
                  <c:v>15.9</c:v>
                </c:pt>
                <c:pt idx="155">
                  <c:v>16</c:v>
                </c:pt>
                <c:pt idx="156">
                  <c:v>16.100000000000001</c:v>
                </c:pt>
                <c:pt idx="157">
                  <c:v>16.2</c:v>
                </c:pt>
                <c:pt idx="158">
                  <c:v>16.3</c:v>
                </c:pt>
                <c:pt idx="159">
                  <c:v>16.399999999999999</c:v>
                </c:pt>
                <c:pt idx="160">
                  <c:v>16.5</c:v>
                </c:pt>
                <c:pt idx="161">
                  <c:v>16.600000000000001</c:v>
                </c:pt>
                <c:pt idx="162">
                  <c:v>16.7</c:v>
                </c:pt>
                <c:pt idx="163">
                  <c:v>16.8</c:v>
                </c:pt>
                <c:pt idx="164">
                  <c:v>16.899999999999999</c:v>
                </c:pt>
                <c:pt idx="165">
                  <c:v>17</c:v>
                </c:pt>
                <c:pt idx="166">
                  <c:v>17.100000000000001</c:v>
                </c:pt>
                <c:pt idx="167">
                  <c:v>17.2</c:v>
                </c:pt>
                <c:pt idx="168">
                  <c:v>17.3</c:v>
                </c:pt>
                <c:pt idx="169">
                  <c:v>17.399999999999999</c:v>
                </c:pt>
                <c:pt idx="170">
                  <c:v>17.5</c:v>
                </c:pt>
                <c:pt idx="171">
                  <c:v>17.600000000000001</c:v>
                </c:pt>
                <c:pt idx="172">
                  <c:v>17.7</c:v>
                </c:pt>
                <c:pt idx="173">
                  <c:v>17.8</c:v>
                </c:pt>
                <c:pt idx="174">
                  <c:v>17.899999999999999</c:v>
                </c:pt>
                <c:pt idx="175">
                  <c:v>18</c:v>
                </c:pt>
                <c:pt idx="176">
                  <c:v>18.100000000000001</c:v>
                </c:pt>
                <c:pt idx="177">
                  <c:v>18.2</c:v>
                </c:pt>
                <c:pt idx="178">
                  <c:v>18.3</c:v>
                </c:pt>
                <c:pt idx="179">
                  <c:v>18.399999999999999</c:v>
                </c:pt>
                <c:pt idx="180">
                  <c:v>18.5</c:v>
                </c:pt>
                <c:pt idx="181">
                  <c:v>18.600000000000001</c:v>
                </c:pt>
                <c:pt idx="182">
                  <c:v>18.7</c:v>
                </c:pt>
                <c:pt idx="183">
                  <c:v>18.8</c:v>
                </c:pt>
                <c:pt idx="184">
                  <c:v>18.899999999999999</c:v>
                </c:pt>
                <c:pt idx="185">
                  <c:v>19</c:v>
                </c:pt>
                <c:pt idx="186">
                  <c:v>19.100000000000001</c:v>
                </c:pt>
                <c:pt idx="187">
                  <c:v>19.2</c:v>
                </c:pt>
                <c:pt idx="188">
                  <c:v>19.3</c:v>
                </c:pt>
                <c:pt idx="189">
                  <c:v>19.399999999999999</c:v>
                </c:pt>
                <c:pt idx="190">
                  <c:v>19.5</c:v>
                </c:pt>
                <c:pt idx="191">
                  <c:v>19.600000000000001</c:v>
                </c:pt>
                <c:pt idx="192">
                  <c:v>19.7</c:v>
                </c:pt>
                <c:pt idx="193">
                  <c:v>19.8</c:v>
                </c:pt>
                <c:pt idx="194">
                  <c:v>19.899999999999999</c:v>
                </c:pt>
              </c:numCache>
            </c:numRef>
          </c:xVal>
          <c:yVal>
            <c:numRef>
              <c:f>Sheet1!$G$6:$G$200</c:f>
              <c:numCache>
                <c:formatCode>0.000000</c:formatCode>
                <c:ptCount val="195"/>
                <c:pt idx="0">
                  <c:v>0.24222674940321801</c:v>
                </c:pt>
                <c:pt idx="1">
                  <c:v>0.26454140361237999</c:v>
                </c:pt>
                <c:pt idx="2">
                  <c:v>0.28692435746984501</c:v>
                </c:pt>
                <c:pt idx="3">
                  <c:v>0.30927081062871098</c:v>
                </c:pt>
                <c:pt idx="4">
                  <c:v>0.33147964416390802</c:v>
                </c:pt>
                <c:pt idx="5">
                  <c:v>0.35345527486938499</c:v>
                </c:pt>
                <c:pt idx="6">
                  <c:v>0.37510921668274</c:v>
                </c:pt>
                <c:pt idx="7">
                  <c:v>0.396361294965489</c:v>
                </c:pt>
                <c:pt idx="8">
                  <c:v>0.41714048168643902</c:v>
                </c:pt>
                <c:pt idx="9">
                  <c:v>0.43738534250154099</c:v>
                </c:pt>
                <c:pt idx="10">
                  <c:v>0.45704410863876799</c:v>
                </c:pt>
                <c:pt idx="11">
                  <c:v>0.47607440596990702</c:v>
                </c:pt>
                <c:pt idx="12">
                  <c:v>0.49444268959292398</c:v>
                </c:pt>
                <c:pt idx="13">
                  <c:v>0.51212344392762199</c:v>
                </c:pt>
                <c:pt idx="14">
                  <c:v>0.52909821537743496</c:v>
                </c:pt>
                <c:pt idx="15">
                  <c:v>0.54535454700939101</c:v>
                </c:pt>
                <c:pt idx="16">
                  <c:v>0.56088488273465498</c:v>
                </c:pt>
                <c:pt idx="17">
                  <c:v>0.57568550266613205</c:v>
                </c:pt>
                <c:pt idx="18">
                  <c:v>0.58975554240896999</c:v>
                </c:pt>
                <c:pt idx="19">
                  <c:v>0.60309613785211102</c:v>
                </c:pt>
                <c:pt idx="20">
                  <c:v>0.61570972448568595</c:v>
                </c:pt>
                <c:pt idx="21">
                  <c:v>0.62759950728624903</c:v>
                </c:pt>
                <c:pt idx="22">
                  <c:v>0.63876910465613701</c:v>
                </c:pt>
                <c:pt idx="23">
                  <c:v>0.64922235854204802</c:v>
                </c:pt>
                <c:pt idx="24">
                  <c:v>0.65896329331651704</c:v>
                </c:pt>
                <c:pt idx="25">
                  <c:v>0.66799619873386995</c:v>
                </c:pt>
                <c:pt idx="26">
                  <c:v>0.67632580752085303</c:v>
                </c:pt>
                <c:pt idx="27">
                  <c:v>0.68395753597823195</c:v>
                </c:pt>
                <c:pt idx="28">
                  <c:v>0.69089775620469696</c:v>
                </c:pt>
                <c:pt idx="29">
                  <c:v>0.69715407089174497</c:v>
                </c:pt>
                <c:pt idx="30">
                  <c:v>0.70273556563390405</c:v>
                </c:pt>
                <c:pt idx="31">
                  <c:v>0.70765301883280596</c:v>
                </c:pt>
                <c:pt idx="32">
                  <c:v>0.71191905500431396</c:v>
                </c:pt>
                <c:pt idx="33">
                  <c:v>0.71554823311311599</c:v>
                </c:pt>
                <c:pt idx="34">
                  <c:v>0.71855706701846001</c:v>
                </c:pt>
                <c:pt idx="35">
                  <c:v>0.72096397987864302</c:v>
                </c:pt>
                <c:pt idx="36">
                  <c:v>0.72278919820624299</c:v>
                </c:pt>
                <c:pt idx="37">
                  <c:v>0.72405459408169104</c:v>
                </c:pt>
                <c:pt idx="38">
                  <c:v>0.72478348581363405</c:v>
                </c:pt>
                <c:pt idx="39">
                  <c:v>0.72500040815741695</c:v>
                </c:pt>
                <c:pt idx="40">
                  <c:v>0.724730863203492</c:v>
                </c:pt>
                <c:pt idx="41">
                  <c:v>0.72400106239482798</c:v>
                </c:pt>
                <c:pt idx="42">
                  <c:v>0.72283766900714397</c:v>
                </c:pt>
                <c:pt idx="43">
                  <c:v>0.721267549002094</c:v>
                </c:pt>
                <c:pt idx="44">
                  <c:v>0.71931753659598896</c:v>
                </c:pt>
                <c:pt idx="45">
                  <c:v>0.71701421930282205</c:v>
                </c:pt>
                <c:pt idx="46">
                  <c:v>0.71438374570743901</c:v>
                </c:pt>
                <c:pt idx="47">
                  <c:v>0.71145165787030995</c:v>
                </c:pt>
                <c:pt idx="48">
                  <c:v>0.70824274909996099</c:v>
                </c:pt>
                <c:pt idx="49">
                  <c:v>0.70478094687100501</c:v>
                </c:pt>
                <c:pt idx="50">
                  <c:v>0.70108921991540396</c:v>
                </c:pt>
                <c:pt idx="51">
                  <c:v>0.697189507960008</c:v>
                </c:pt>
                <c:pt idx="52">
                  <c:v>0.69310267220451705</c:v>
                </c:pt>
                <c:pt idx="53">
                  <c:v>0.68884846440579905</c:v>
                </c:pt>
                <c:pt idx="54">
                  <c:v>0.68444551233091799</c:v>
                </c:pt>
                <c:pt idx="55">
                  <c:v>0.67991131933618898</c:v>
                </c:pt>
                <c:pt idx="56">
                  <c:v>0.675262275899427</c:v>
                </c:pt>
                <c:pt idx="57">
                  <c:v>0.67051368105599296</c:v>
                </c:pt>
                <c:pt idx="58">
                  <c:v>0.665679771848393</c:v>
                </c:pt>
                <c:pt idx="59">
                  <c:v>0.66077375907929603</c:v>
                </c:pt>
                <c:pt idx="60">
                  <c:v>0.655807867847229</c:v>
                </c:pt>
                <c:pt idx="61">
                  <c:v>0.65079338153391797</c:v>
                </c:pt>
                <c:pt idx="62">
                  <c:v>0.64574068809589802</c:v>
                </c:pt>
                <c:pt idx="63">
                  <c:v>0.64065932768590494</c:v>
                </c:pt>
                <c:pt idx="64">
                  <c:v>0.63555804078902201</c:v>
                </c:pt>
                <c:pt idx="65">
                  <c:v>0.63044481620285697</c:v>
                </c:pt>
                <c:pt idx="66">
                  <c:v>0.62532693831963304</c:v>
                </c:pt>
                <c:pt idx="67">
                  <c:v>0.62021103328107297</c:v>
                </c:pt>
                <c:pt idx="68">
                  <c:v>0.61510311367501302</c:v>
                </c:pt>
                <c:pt idx="69">
                  <c:v>0.610008621526682</c:v>
                </c:pt>
                <c:pt idx="70">
                  <c:v>0.60493246940874501</c:v>
                </c:pt>
                <c:pt idx="71">
                  <c:v>0.59987907955378095</c:v>
                </c:pt>
                <c:pt idx="72">
                  <c:v>0.59485242090212398</c:v>
                </c:pt>
                <c:pt idx="73">
                  <c:v>0.58985604405814696</c:v>
                </c:pt>
                <c:pt idx="74">
                  <c:v>0.58489311416044498</c:v>
                </c:pt>
                <c:pt idx="75">
                  <c:v>0.57996644169688205</c:v>
                </c:pt>
                <c:pt idx="76">
                  <c:v>0.57507851131529697</c:v>
                </c:pt>
                <c:pt idx="77">
                  <c:v>0.57023150869558303</c:v>
                </c:pt>
                <c:pt idx="78">
                  <c:v>0.56542734555975105</c:v>
                </c:pt>
                <c:pt idx="79">
                  <c:v>0.56066768290412805</c:v>
                </c:pt>
                <c:pt idx="80">
                  <c:v>0.55595395254258495</c:v>
                </c:pt>
                <c:pt idx="81">
                  <c:v>0.55128737705227604</c:v>
                </c:pt>
                <c:pt idx="82">
                  <c:v>0.54666898821412302</c:v>
                </c:pt>
                <c:pt idx="83">
                  <c:v>0.54209964403964195</c:v>
                </c:pt>
                <c:pt idx="84">
                  <c:v>0.53758004447398999</c:v>
                </c:pt>
                <c:pt idx="85">
                  <c:v>0.53311074586255502</c:v>
                </c:pt>
                <c:pt idx="86">
                  <c:v>0.52869217426527204</c:v>
                </c:pt>
                <c:pt idx="87">
                  <c:v>0.524324637699219</c:v>
                </c:pt>
                <c:pt idx="88">
                  <c:v>0.52000833738625196</c:v>
                </c:pt>
                <c:pt idx="89">
                  <c:v>0.51574337807831905</c:v>
                </c:pt>
                <c:pt idx="90">
                  <c:v>0.51152977752905604</c:v>
                </c:pt>
                <c:pt idx="91">
                  <c:v>0.50736747517612901</c:v>
                </c:pt>
                <c:pt idx="92">
                  <c:v>0.50325634009473597</c:v>
                </c:pt>
                <c:pt idx="93">
                  <c:v>0.49919617827875701</c:v>
                </c:pt>
                <c:pt idx="94">
                  <c:v>0.49518673930220403</c:v>
                </c:pt>
                <c:pt idx="95">
                  <c:v>0.49122772240997098</c:v>
                </c:pt>
                <c:pt idx="96">
                  <c:v>0.48731878208340301</c:v>
                </c:pt>
                <c:pt idx="97">
                  <c:v>0.48345953312287598</c:v>
                </c:pt>
                <c:pt idx="98">
                  <c:v>0.47964955528647202</c:v>
                </c:pt>
                <c:pt idx="99">
                  <c:v>0.47588839752088802</c:v>
                </c:pt>
                <c:pt idx="100">
                  <c:v>0.472175581817947</c:v>
                </c:pt>
                <c:pt idx="101">
                  <c:v>0.46851060672752898</c:v>
                </c:pt>
                <c:pt idx="102">
                  <c:v>0.46489295055532398</c:v>
                </c:pt>
                <c:pt idx="103">
                  <c:v>0.46132207427155197</c:v>
                </c:pt>
                <c:pt idx="104">
                  <c:v>0.45779742415476199</c:v>
                </c:pt>
                <c:pt idx="105">
                  <c:v>0.454318434192858</c:v>
                </c:pt>
                <c:pt idx="106">
                  <c:v>0.45088452826172698</c:v>
                </c:pt>
                <c:pt idx="107">
                  <c:v>0.44749512210021902</c:v>
                </c:pt>
                <c:pt idx="108">
                  <c:v>0.44414962509865002</c:v>
                </c:pt>
                <c:pt idx="109">
                  <c:v>0.44084744191667202</c:v>
                </c:pt>
                <c:pt idx="110">
                  <c:v>0.437587973944981</c:v>
                </c:pt>
                <c:pt idx="111">
                  <c:v>0.43437062062419901</c:v>
                </c:pt>
                <c:pt idx="112">
                  <c:v>0.43119478063312899</c:v>
                </c:pt>
                <c:pt idx="113">
                  <c:v>0.42805985295760302</c:v>
                </c:pt>
                <c:pt idx="114">
                  <c:v>0.42496523785018803</c:v>
                </c:pt>
                <c:pt idx="115">
                  <c:v>0.421910337690175</c:v>
                </c:pt>
                <c:pt idx="116">
                  <c:v>0.41889455775249501</c:v>
                </c:pt>
                <c:pt idx="117">
                  <c:v>0.415917306893473</c:v>
                </c:pt>
                <c:pt idx="118">
                  <c:v>0.41297799816068198</c:v>
                </c:pt>
                <c:pt idx="119">
                  <c:v>0.41007604933354802</c:v>
                </c:pt>
                <c:pt idx="120">
                  <c:v>0.40721088340079697</c:v>
                </c:pt>
                <c:pt idx="121">
                  <c:v>0.40438192898033198</c:v>
                </c:pt>
                <c:pt idx="122">
                  <c:v>0.40158862068665202</c:v>
                </c:pt>
                <c:pt idx="123">
                  <c:v>0.39883039945050902</c:v>
                </c:pt>
                <c:pt idx="124">
                  <c:v>0.39610671279507198</c:v>
                </c:pt>
                <c:pt idx="125">
                  <c:v>0.39341701507256399</c:v>
                </c:pt>
                <c:pt idx="126">
                  <c:v>0.39076076766493301</c:v>
                </c:pt>
                <c:pt idx="127">
                  <c:v>0.38813743915189303</c:v>
                </c:pt>
                <c:pt idx="128">
                  <c:v>0.38554650544931901</c:v>
                </c:pt>
                <c:pt idx="129">
                  <c:v>0.38298744992078199</c:v>
                </c:pt>
                <c:pt idx="130">
                  <c:v>0.38045976346474902</c:v>
                </c:pt>
                <c:pt idx="131">
                  <c:v>0.37796294457974999</c:v>
                </c:pt>
                <c:pt idx="132">
                  <c:v>0.37549649940965302</c:v>
                </c:pt>
                <c:pt idx="133">
                  <c:v>0.37305994177096802</c:v>
                </c:pt>
                <c:pt idx="134">
                  <c:v>0.37065279316395899</c:v>
                </c:pt>
                <c:pt idx="135">
                  <c:v>0.36827458276919001</c:v>
                </c:pt>
                <c:pt idx="136">
                  <c:v>0.36592484743097897</c:v>
                </c:pt>
                <c:pt idx="137">
                  <c:v>0.36360313162913099</c:v>
                </c:pt>
                <c:pt idx="138">
                  <c:v>0.36130898744017298</c:v>
                </c:pt>
                <c:pt idx="139">
                  <c:v>0.35904197448922998</c:v>
                </c:pt>
                <c:pt idx="140">
                  <c:v>0.35680165989358698</c:v>
                </c:pt>
                <c:pt idx="141">
                  <c:v>0.35458761819885898</c:v>
                </c:pt>
                <c:pt idx="142">
                  <c:v>0.35239943130865697</c:v>
                </c:pt>
                <c:pt idx="143">
                  <c:v>0.35023668840851002</c:v>
                </c:pt>
                <c:pt idx="144">
                  <c:v>0.34809898588478699</c:v>
                </c:pt>
                <c:pt idx="145">
                  <c:v>0.34598592723925098</c:v>
                </c:pt>
                <c:pt idx="146">
                  <c:v>0.34389712299984998</c:v>
                </c:pt>
                <c:pt idx="147">
                  <c:v>0.34183219062829401</c:v>
                </c:pt>
                <c:pt idx="148">
                  <c:v>0.33979075442488899</c:v>
                </c:pt>
                <c:pt idx="149">
                  <c:v>0.33777244543110502</c:v>
                </c:pt>
                <c:pt idx="150">
                  <c:v>0.335776901330265</c:v>
                </c:pt>
                <c:pt idx="151">
                  <c:v>0.33380376634672798</c:v>
                </c:pt>
                <c:pt idx="152">
                  <c:v>0.33185269114390498</c:v>
                </c:pt>
                <c:pt idx="153">
                  <c:v>0.329923332721415</c:v>
                </c:pt>
                <c:pt idx="154">
                  <c:v>0.32801535431163897</c:v>
                </c:pt>
                <c:pt idx="155">
                  <c:v>0.32612842527594199</c:v>
                </c:pt>
                <c:pt idx="156">
                  <c:v>0.32426222100076602</c:v>
                </c:pt>
                <c:pt idx="157">
                  <c:v>0.322416422793811</c:v>
                </c:pt>
                <c:pt idx="158">
                  <c:v>0.32059071778047099</c:v>
                </c:pt>
                <c:pt idx="159">
                  <c:v>0.31878479880069999</c:v>
                </c:pt>
                <c:pt idx="160">
                  <c:v>0.31699836430644102</c:v>
                </c:pt>
                <c:pt idx="161">
                  <c:v>0.31523111825975603</c:v>
                </c:pt>
                <c:pt idx="162">
                  <c:v>0.313482770031771</c:v>
                </c:pt>
                <c:pt idx="163">
                  <c:v>0.31175303430252799</c:v>
                </c:pt>
                <c:pt idx="164">
                  <c:v>0.310041630961852</c:v>
                </c:pt>
                <c:pt idx="165">
                  <c:v>0.30834828501129002</c:v>
                </c:pt>
                <c:pt idx="166">
                  <c:v>0.306672726467214</c:v>
                </c:pt>
                <c:pt idx="167">
                  <c:v>0.305014690265132</c:v>
                </c:pt>
                <c:pt idx="168">
                  <c:v>0.303373916165256</c:v>
                </c:pt>
                <c:pt idx="169">
                  <c:v>0.30175014865939698</c:v>
                </c:pt>
                <c:pt idx="170">
                  <c:v>0.30014313687918398</c:v>
                </c:pt>
                <c:pt idx="171">
                  <c:v>0.29855263450567798</c:v>
                </c:pt>
                <c:pt idx="172">
                  <c:v>0.29697839968038098</c:v>
                </c:pt>
                <c:pt idx="173">
                  <c:v>0.29542019491765997</c:v>
                </c:pt>
                <c:pt idx="174">
                  <c:v>0.29387778701862899</c:v>
                </c:pt>
                <c:pt idx="175">
                  <c:v>0.29235094698645903</c:v>
                </c:pt>
                <c:pt idx="176">
                  <c:v>0.29083944994315503</c:v>
                </c:pt>
                <c:pt idx="177">
                  <c:v>0.28934307504779699</c:v>
                </c:pt>
                <c:pt idx="178">
                  <c:v>0.28786160541623701</c:v>
                </c:pt>
                <c:pt idx="179">
                  <c:v>0.28639482804225402</c:v>
                </c:pt>
                <c:pt idx="180">
                  <c:v>0.28494253372017098</c:v>
                </c:pt>
                <c:pt idx="181">
                  <c:v>0.28350451696891499</c:v>
                </c:pt>
                <c:pt idx="182">
                  <c:v>0.28208057595751701</c:v>
                </c:pt>
                <c:pt idx="183">
                  <c:v>0.28067051243204399</c:v>
                </c:pt>
                <c:pt idx="184">
                  <c:v>0.27927413164394799</c:v>
                </c:pt>
                <c:pt idx="185">
                  <c:v>0.27789124227980999</c:v>
                </c:pt>
                <c:pt idx="186">
                  <c:v>0.276521656392483</c:v>
                </c:pt>
                <c:pt idx="187">
                  <c:v>0.27516518933360101</c:v>
                </c:pt>
                <c:pt idx="188">
                  <c:v>0.27382165968744498</c:v>
                </c:pt>
                <c:pt idx="189">
                  <c:v>0.272490889206144</c:v>
                </c:pt>
                <c:pt idx="190">
                  <c:v>0.27117270274620098</c:v>
                </c:pt>
                <c:pt idx="191">
                  <c:v>0.26986692820630798</c:v>
                </c:pt>
                <c:pt idx="192">
                  <c:v>0.268573396466456</c:v>
                </c:pt>
                <c:pt idx="193">
                  <c:v>0.26729194132828998</c:v>
                </c:pt>
                <c:pt idx="194">
                  <c:v>0.26602239945671202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F5D-455C-9C71-2BE8F94128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656960"/>
        <c:axId val="113657536"/>
      </c:scatterChart>
      <c:valAx>
        <c:axId val="113656960"/>
        <c:scaling>
          <c:orientation val="minMax"/>
          <c:max val="2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657536"/>
        <c:crosses val="autoZero"/>
        <c:crossBetween val="midCat"/>
      </c:valAx>
      <c:valAx>
        <c:axId val="11365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656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</xdr:colOff>
      <xdr:row>204</xdr:row>
      <xdr:rowOff>4762</xdr:rowOff>
    </xdr:from>
    <xdr:to>
      <xdr:col>5</xdr:col>
      <xdr:colOff>657225</xdr:colOff>
      <xdr:row>218</xdr:row>
      <xdr:rowOff>80962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714375</xdr:colOff>
      <xdr:row>204</xdr:row>
      <xdr:rowOff>0</xdr:rowOff>
    </xdr:from>
    <xdr:to>
      <xdr:col>10</xdr:col>
      <xdr:colOff>407670</xdr:colOff>
      <xdr:row>218</xdr:row>
      <xdr:rowOff>76200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6" name="Table6" displayName="Table6" ref="B1:E1048576" totalsRowShown="0" headerRowDxfId="7" dataDxfId="6">
  <autoFilter ref="B1:E1048576"/>
  <tableColumns count="4">
    <tableColumn id="1" name="Pb Simulation                           " dataDxfId="11"/>
    <tableColumn id="2" name="Pb Analytic                             " dataDxfId="10"/>
    <tableColumn id="3" name="Absolute Error" dataDxfId="9"/>
    <tableColumn id="4" name="Relative Error" dataDxfId="8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7" name="Table7" displayName="Table7" ref="F1:I1048576" totalsRowShown="0" headerRowDxfId="1" dataDxfId="0">
  <autoFilter ref="F1:I1048576"/>
  <tableColumns count="4">
    <tableColumn id="1" name="Pd Simulation                           " dataDxfId="5"/>
    <tableColumn id="2" name="Pd Analytic                             " dataDxfId="4"/>
    <tableColumn id="3" name="Absolute Error" dataDxfId="3"/>
    <tableColumn id="4" name="Relative Error" dataDxfId="2"/>
  </tableColumns>
  <tableStyleInfo name="TableStyleMedium10" showFirstColumn="0" showLastColumn="0" showRowStripes="1" showColumnStripes="0"/>
</table>
</file>

<file path=xl/tables/table3.xml><?xml version="1.0" encoding="utf-8"?>
<table xmlns="http://schemas.openxmlformats.org/spreadsheetml/2006/main" id="11" name="Table11" displayName="Table11" ref="A1:A203" totalsRowShown="0" headerRowDxfId="14" dataDxfId="13">
  <autoFilter ref="A1:A203"/>
  <tableColumns count="1">
    <tableColumn id="1" name="lambda" dataDxfId="12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3"/>
  <sheetViews>
    <sheetView tabSelected="1" workbookViewId="0">
      <pane xSplit="1" ySplit="1" topLeftCell="B197" activePane="bottomRight" state="frozen"/>
      <selection pane="topRight" activeCell="B1" sqref="B1"/>
      <selection pane="bottomLeft" activeCell="A2" sqref="A2"/>
      <selection pane="bottomRight" activeCell="K201" sqref="K201"/>
    </sheetView>
  </sheetViews>
  <sheetFormatPr defaultColWidth="9.140625" defaultRowHeight="15" x14ac:dyDescent="0.25"/>
  <cols>
    <col min="1" max="1" width="9.7109375" style="1" customWidth="1"/>
    <col min="2" max="3" width="9.140625" style="4"/>
    <col min="4" max="4" width="15.85546875" style="5" customWidth="1"/>
    <col min="5" max="5" width="15.140625" style="5" customWidth="1"/>
    <col min="6" max="7" width="9.140625" style="4"/>
    <col min="8" max="8" width="15.85546875" style="5" customWidth="1"/>
    <col min="9" max="9" width="15.140625" style="5" customWidth="1"/>
    <col min="10" max="10" width="15.140625" style="1" customWidth="1"/>
    <col min="11" max="11" width="23.85546875" style="1" customWidth="1"/>
    <col min="12" max="12" width="16.85546875" style="1" customWidth="1"/>
    <col min="13" max="13" width="16.140625" style="1" customWidth="1"/>
    <col min="14" max="16384" width="9.140625" style="1"/>
  </cols>
  <sheetData>
    <row r="1" spans="1:9" x14ac:dyDescent="0.25">
      <c r="A1" s="1" t="s">
        <v>0</v>
      </c>
      <c r="B1" s="4" t="s">
        <v>6</v>
      </c>
      <c r="C1" s="4" t="s">
        <v>7</v>
      </c>
      <c r="D1" s="5" t="s">
        <v>1</v>
      </c>
      <c r="E1" s="5" t="s">
        <v>2</v>
      </c>
      <c r="F1" s="4" t="s">
        <v>9</v>
      </c>
      <c r="G1" s="4" t="s">
        <v>10</v>
      </c>
      <c r="H1" s="5" t="s">
        <v>1</v>
      </c>
      <c r="I1" s="5" t="s">
        <v>2</v>
      </c>
    </row>
    <row r="2" spans="1:9" x14ac:dyDescent="0.25">
      <c r="A2" s="1">
        <v>0.1</v>
      </c>
      <c r="B2" s="4">
        <v>0</v>
      </c>
      <c r="C2" s="4">
        <v>4.5375452079728403E-19</v>
      </c>
      <c r="D2" s="5">
        <f>ABS(Table6[[#This Row],[Pb Analytic                             ]]-Table6[[#This Row],[Pb Simulation                           ]])</f>
        <v>4.5375452079728403E-19</v>
      </c>
      <c r="E2" s="5">
        <f>100*IF(Table6[[#This Row],[Pb Analytic                             ]]&gt;0,Table6[[#This Row],[Absolute Error]]/Table6[[#This Row],[Pb Analytic                             ]],1)</f>
        <v>100</v>
      </c>
      <c r="F2" s="4">
        <v>0.15685498</v>
      </c>
      <c r="G2" s="4">
        <v>0.155757093504092</v>
      </c>
      <c r="H2" s="5">
        <f>ABS(Table7[[#This Row],[Pd Analytic                             ]]-Table7[[#This Row],[Pd Simulation                           ]])</f>
        <v>1.0978864959080015E-3</v>
      </c>
      <c r="I2" s="5">
        <f>100*IF(Table7[[#This Row],[Pd Analytic                             ]]&gt;0,Table7[[#This Row],[Absolute Error]]/Table7[[#This Row],[Pd Analytic                             ]],1)</f>
        <v>0.70487094437156927</v>
      </c>
    </row>
    <row r="3" spans="1:9" x14ac:dyDescent="0.25">
      <c r="A3" s="1">
        <v>0.2</v>
      </c>
      <c r="B3" s="4">
        <v>0</v>
      </c>
      <c r="C3" s="4">
        <v>1.69572444603004E-15</v>
      </c>
      <c r="D3" s="5">
        <f>ABS(Table6[[#This Row],[Pb Analytic                             ]]-Table6[[#This Row],[Pb Simulation                           ]])</f>
        <v>1.69572444603004E-15</v>
      </c>
      <c r="E3" s="5">
        <f>100*IF(Table6[[#This Row],[Pb Analytic                             ]]&gt;0,Table6[[#This Row],[Absolute Error]]/Table6[[#This Row],[Pb Analytic                             ]],1)</f>
        <v>100</v>
      </c>
      <c r="F3" s="4">
        <v>0.17892242999999999</v>
      </c>
      <c r="G3" s="4">
        <v>0.17675147479842401</v>
      </c>
      <c r="H3" s="5">
        <f>ABS(Table7[[#This Row],[Pd Analytic                             ]]-Table7[[#This Row],[Pd Simulation                           ]])</f>
        <v>2.1709552015759803E-3</v>
      </c>
      <c r="I3" s="5">
        <f>100*IF(Table7[[#This Row],[Pd Analytic                             ]]&gt;0,Table7[[#This Row],[Absolute Error]]/Table7[[#This Row],[Pd Analytic                             ]],1)</f>
        <v>1.2282529489792622</v>
      </c>
    </row>
    <row r="4" spans="1:9" x14ac:dyDescent="0.25">
      <c r="A4" s="1">
        <v>0.3</v>
      </c>
      <c r="B4" s="4">
        <v>0</v>
      </c>
      <c r="C4" s="4">
        <v>2.00028262167395E-13</v>
      </c>
      <c r="D4" s="5">
        <f>ABS(Table6[[#This Row],[Pb Analytic                             ]]-Table6[[#This Row],[Pb Simulation                           ]])</f>
        <v>2.00028262167395E-13</v>
      </c>
      <c r="E4" s="5">
        <f>100*IF(Table6[[#This Row],[Pb Analytic                             ]]&gt;0,Table6[[#This Row],[Absolute Error]]/Table6[[#This Row],[Pb Analytic                             ]],1)</f>
        <v>100</v>
      </c>
      <c r="F4" s="4">
        <v>0.20133349</v>
      </c>
      <c r="G4" s="4">
        <v>0.198227381651398</v>
      </c>
      <c r="H4" s="5">
        <f>ABS(Table7[[#This Row],[Pd Analytic                             ]]-Table7[[#This Row],[Pd Simulation                           ]])</f>
        <v>3.1061083486020047E-3</v>
      </c>
      <c r="I4" s="5">
        <f>100*IF(Table7[[#This Row],[Pd Analytic                             ]]&gt;0,Table7[[#This Row],[Absolute Error]]/Table7[[#This Row],[Pd Analytic                             ]],1)</f>
        <v>1.5669421261207981</v>
      </c>
    </row>
    <row r="5" spans="1:9" x14ac:dyDescent="0.25">
      <c r="A5" s="1">
        <v>0.4</v>
      </c>
      <c r="B5" s="4">
        <v>0</v>
      </c>
      <c r="C5" s="4">
        <v>5.7208024907001298E-12</v>
      </c>
      <c r="D5" s="5">
        <f>ABS(Table6[[#This Row],[Pb Analytic                             ]]-Table6[[#This Row],[Pb Simulation                           ]])</f>
        <v>5.7208024907001298E-12</v>
      </c>
      <c r="E5" s="5">
        <f>100*IF(Table6[[#This Row],[Pb Analytic                             ]]&gt;0,Table6[[#This Row],[Absolute Error]]/Table6[[#This Row],[Pb Analytic                             ]],1)</f>
        <v>100</v>
      </c>
      <c r="F5" s="4">
        <v>0.22416243</v>
      </c>
      <c r="G5" s="4">
        <v>0.22008680361603999</v>
      </c>
      <c r="H5" s="5">
        <f>ABS(Table7[[#This Row],[Pd Analytic                             ]]-Table7[[#This Row],[Pd Simulation                           ]])</f>
        <v>4.0756263839600015E-3</v>
      </c>
      <c r="I5" s="5">
        <f>100*IF(Table7[[#This Row],[Pd Analytic                             ]]&gt;0,Table7[[#This Row],[Absolute Error]]/Table7[[#This Row],[Pd Analytic                             ]],1)</f>
        <v>1.8518267869755043</v>
      </c>
    </row>
    <row r="6" spans="1:9" x14ac:dyDescent="0.25">
      <c r="A6" s="1">
        <v>0.5</v>
      </c>
      <c r="B6" s="4">
        <v>0</v>
      </c>
      <c r="C6" s="4">
        <v>7.5151497010860298E-11</v>
      </c>
      <c r="D6" s="5">
        <f>ABS(Table6[[#This Row],[Pb Analytic                             ]]-Table6[[#This Row],[Pb Simulation                           ]])</f>
        <v>7.5151497010860298E-11</v>
      </c>
      <c r="E6" s="5">
        <f>100*IF(Table6[[#This Row],[Pb Analytic                             ]]&gt;0,Table6[[#This Row],[Absolute Error]]/Table6[[#This Row],[Pb Analytic                             ]],1)</f>
        <v>100</v>
      </c>
      <c r="F6" s="4">
        <v>0.24697446000000001</v>
      </c>
      <c r="G6" s="4">
        <v>0.24222674940321801</v>
      </c>
      <c r="H6" s="5">
        <f>ABS(Table7[[#This Row],[Pd Analytic                             ]]-Table7[[#This Row],[Pd Simulation                           ]])</f>
        <v>4.747710596782001E-3</v>
      </c>
      <c r="I6" s="5">
        <f>100*IF(Table7[[#This Row],[Pd Analytic                             ]]&gt;0,Table7[[#This Row],[Absolute Error]]/Table7[[#This Row],[Pd Analytic                             ]],1)</f>
        <v>1.9600273745484724</v>
      </c>
    </row>
    <row r="7" spans="1:9" x14ac:dyDescent="0.25">
      <c r="A7" s="1">
        <v>0.6</v>
      </c>
      <c r="B7" s="4">
        <v>0</v>
      </c>
      <c r="C7" s="4">
        <v>6.0275342835570504E-10</v>
      </c>
      <c r="D7" s="5">
        <f>ABS(Table6[[#This Row],[Pb Analytic                             ]]-Table6[[#This Row],[Pb Simulation                           ]])</f>
        <v>6.0275342835570504E-10</v>
      </c>
      <c r="E7" s="5">
        <f>100*IF(Table6[[#This Row],[Pb Analytic                             ]]&gt;0,Table6[[#This Row],[Absolute Error]]/Table6[[#This Row],[Pb Analytic                             ]],1)</f>
        <v>100</v>
      </c>
      <c r="F7" s="4">
        <v>0.26997966000000001</v>
      </c>
      <c r="G7" s="4">
        <v>0.26454140361237999</v>
      </c>
      <c r="H7" s="5">
        <f>ABS(Table7[[#This Row],[Pd Analytic                             ]]-Table7[[#This Row],[Pd Simulation                           ]])</f>
        <v>5.4382563876200218E-3</v>
      </c>
      <c r="I7" s="5">
        <f>100*IF(Table7[[#This Row],[Pd Analytic                             ]]&gt;0,Table7[[#This Row],[Absolute Error]]/Table7[[#This Row],[Pd Analytic                             ]],1)</f>
        <v>2.0557297698429249</v>
      </c>
    </row>
    <row r="8" spans="1:9" x14ac:dyDescent="0.25">
      <c r="A8" s="1">
        <v>0.7</v>
      </c>
      <c r="B8" s="4">
        <v>0</v>
      </c>
      <c r="C8" s="4">
        <v>3.43564518149979E-9</v>
      </c>
      <c r="D8" s="5">
        <f>ABS(Table6[[#This Row],[Pb Analytic                             ]]-Table6[[#This Row],[Pb Simulation                           ]])</f>
        <v>3.43564518149979E-9</v>
      </c>
      <c r="E8" s="5">
        <f>100*IF(Table6[[#This Row],[Pb Analytic                             ]]&gt;0,Table6[[#This Row],[Absolute Error]]/Table6[[#This Row],[Pb Analytic                             ]],1)</f>
        <v>100</v>
      </c>
      <c r="F8" s="4">
        <v>0.29285240000000001</v>
      </c>
      <c r="G8" s="4">
        <v>0.28692435746984501</v>
      </c>
      <c r="H8" s="5">
        <f>ABS(Table7[[#This Row],[Pd Analytic                             ]]-Table7[[#This Row],[Pd Simulation                           ]])</f>
        <v>5.9280425301549977E-3</v>
      </c>
      <c r="I8" s="5">
        <f>100*IF(Table7[[#This Row],[Pd Analytic                             ]]&gt;0,Table7[[#This Row],[Absolute Error]]/Table7[[#This Row],[Pd Analytic                             ]],1)</f>
        <v>2.0660645831638811</v>
      </c>
    </row>
    <row r="9" spans="1:9" x14ac:dyDescent="0.25">
      <c r="A9" s="1">
        <v>0.8</v>
      </c>
      <c r="B9" s="4">
        <v>4.9999999999999998E-8</v>
      </c>
      <c r="C9" s="4">
        <v>1.5237674736415099E-8</v>
      </c>
      <c r="D9" s="5">
        <f>ABS(Table6[[#This Row],[Pb Analytic                             ]]-Table6[[#This Row],[Pb Simulation                           ]])</f>
        <v>3.4762325263584899E-8</v>
      </c>
      <c r="E9" s="5">
        <f>100*IF(Table6[[#This Row],[Pb Analytic                             ]]&gt;0,Table6[[#This Row],[Absolute Error]]/Table6[[#This Row],[Pb Analytic                             ]],1)</f>
        <v>228.13405499796932</v>
      </c>
      <c r="F9" s="4">
        <v>0.31549768</v>
      </c>
      <c r="G9" s="4">
        <v>0.30927081062871098</v>
      </c>
      <c r="H9" s="5">
        <f>ABS(Table7[[#This Row],[Pd Analytic                             ]]-Table7[[#This Row],[Pd Simulation                           ]])</f>
        <v>6.2268693712890233E-3</v>
      </c>
      <c r="I9" s="5">
        <f>100*IF(Table7[[#This Row],[Pd Analytic                             ]]&gt;0,Table7[[#This Row],[Absolute Error]]/Table7[[#This Row],[Pd Analytic                             ]],1)</f>
        <v>2.0134035147482994</v>
      </c>
    </row>
    <row r="10" spans="1:9" x14ac:dyDescent="0.25">
      <c r="A10" s="1">
        <v>0.9</v>
      </c>
      <c r="B10" s="4">
        <v>9.9999999999999995E-8</v>
      </c>
      <c r="C10" s="4">
        <v>5.5754730193495001E-8</v>
      </c>
      <c r="D10" s="5">
        <f>ABS(Table6[[#This Row],[Pb Analytic                             ]]-Table6[[#This Row],[Pb Simulation                           ]])</f>
        <v>4.4245269806504995E-8</v>
      </c>
      <c r="E10" s="5">
        <f>100*IF(Table6[[#This Row],[Pb Analytic                             ]]&gt;0,Table6[[#This Row],[Absolute Error]]/Table6[[#This Row],[Pb Analytic                             ]],1)</f>
        <v>79.356979493853174</v>
      </c>
      <c r="F10" s="4">
        <v>0.33793690999999998</v>
      </c>
      <c r="G10" s="4">
        <v>0.33147964416390802</v>
      </c>
      <c r="H10" s="5">
        <f>ABS(Table7[[#This Row],[Pd Analytic                             ]]-Table7[[#This Row],[Pd Simulation                           ]])</f>
        <v>6.4572658360919633E-3</v>
      </c>
      <c r="I10" s="5">
        <f>100*IF(Table7[[#This Row],[Pd Analytic                             ]]&gt;0,Table7[[#This Row],[Absolute Error]]/Table7[[#This Row],[Pd Analytic                             ]],1)</f>
        <v>1.9480127814120056</v>
      </c>
    </row>
    <row r="11" spans="1:9" x14ac:dyDescent="0.25">
      <c r="A11" s="1">
        <v>1</v>
      </c>
      <c r="B11" s="4">
        <v>1.9000000000000001E-7</v>
      </c>
      <c r="C11" s="4">
        <v>1.7517066772108001E-7</v>
      </c>
      <c r="D11" s="5">
        <f>ABS(Table6[[#This Row],[Pb Analytic                             ]]-Table6[[#This Row],[Pb Simulation                           ]])</f>
        <v>1.4829332278920002E-8</v>
      </c>
      <c r="E11" s="5">
        <f>100*IF(Table6[[#This Row],[Pb Analytic                             ]]&gt;0,Table6[[#This Row],[Absolute Error]]/Table6[[#This Row],[Pb Analytic                             ]],1)</f>
        <v>8.4656480858612628</v>
      </c>
      <c r="F11" s="4">
        <v>0.35993540000000002</v>
      </c>
      <c r="G11" s="4">
        <v>0.35345527486938499</v>
      </c>
      <c r="H11" s="5">
        <f>ABS(Table7[[#This Row],[Pd Analytic                             ]]-Table7[[#This Row],[Pd Simulation                           ]])</f>
        <v>6.480125130615022E-3</v>
      </c>
      <c r="I11" s="5">
        <f>100*IF(Table7[[#This Row],[Pd Analytic                             ]]&gt;0,Table7[[#This Row],[Absolute Error]]/Table7[[#This Row],[Pd Analytic                             ]],1)</f>
        <v>1.8333649520465276</v>
      </c>
    </row>
    <row r="12" spans="1:9" x14ac:dyDescent="0.25">
      <c r="A12" s="1">
        <v>1.1000000000000001</v>
      </c>
      <c r="B12" s="4">
        <v>9.7999999999999993E-7</v>
      </c>
      <c r="C12" s="4">
        <v>4.8624664606463E-7</v>
      </c>
      <c r="D12" s="5">
        <f>ABS(Table6[[#This Row],[Pb Analytic                             ]]-Table6[[#This Row],[Pb Simulation                           ]])</f>
        <v>4.9375335393536993E-7</v>
      </c>
      <c r="E12" s="5">
        <f>100*IF(Table6[[#This Row],[Pb Analytic                             ]]&gt;0,Table6[[#This Row],[Absolute Error]]/Table6[[#This Row],[Pb Analytic                             ]],1)</f>
        <v>101.54380661162281</v>
      </c>
      <c r="F12" s="4">
        <v>0.38169797</v>
      </c>
      <c r="G12" s="4">
        <v>0.37510921668274</v>
      </c>
      <c r="H12" s="5">
        <f>ABS(Table7[[#This Row],[Pd Analytic                             ]]-Table7[[#This Row],[Pd Simulation                           ]])</f>
        <v>6.5887533172599988E-3</v>
      </c>
      <c r="I12" s="5">
        <f>100*IF(Table7[[#This Row],[Pd Analytic                             ]]&gt;0,Table7[[#This Row],[Absolute Error]]/Table7[[#This Row],[Pd Analytic                             ]],1)</f>
        <v>1.7564893167721436</v>
      </c>
    </row>
    <row r="13" spans="1:9" x14ac:dyDescent="0.25">
      <c r="A13" s="1">
        <v>1.2</v>
      </c>
      <c r="B13" s="4">
        <v>1.9099999999999999E-6</v>
      </c>
      <c r="C13" s="4">
        <v>1.2179684627863699E-6</v>
      </c>
      <c r="D13" s="5">
        <f>ABS(Table6[[#This Row],[Pb Analytic                             ]]-Table6[[#This Row],[Pb Simulation                           ]])</f>
        <v>6.9203153721363002E-7</v>
      </c>
      <c r="E13" s="5">
        <f>100*IF(Table6[[#This Row],[Pb Analytic                             ]]&gt;0,Table6[[#This Row],[Absolute Error]]/Table6[[#This Row],[Pb Analytic                             ]],1)</f>
        <v>56.818510360313944</v>
      </c>
      <c r="F13" s="4">
        <v>0.40262932000000001</v>
      </c>
      <c r="G13" s="4">
        <v>0.396361294965489</v>
      </c>
      <c r="H13" s="5">
        <f>ABS(Table7[[#This Row],[Pd Analytic                             ]]-Table7[[#This Row],[Pd Simulation                           ]])</f>
        <v>6.2680250345110156E-3</v>
      </c>
      <c r="I13" s="5">
        <f>100*IF(Table7[[#This Row],[Pd Analytic                             ]]&gt;0,Table7[[#This Row],[Absolute Error]]/Table7[[#This Row],[Pd Analytic                             ]],1)</f>
        <v>1.5813918044285251</v>
      </c>
    </row>
    <row r="14" spans="1:9" x14ac:dyDescent="0.25">
      <c r="A14" s="1">
        <v>1.3</v>
      </c>
      <c r="B14" s="4">
        <v>4.51E-6</v>
      </c>
      <c r="C14" s="4">
        <v>2.7975362451174898E-6</v>
      </c>
      <c r="D14" s="5">
        <f>ABS(Table6[[#This Row],[Pb Analytic                             ]]-Table6[[#This Row],[Pb Simulation                           ]])</f>
        <v>1.7124637548825102E-6</v>
      </c>
      <c r="E14" s="5">
        <f>100*IF(Table6[[#This Row],[Pb Analytic                             ]]&gt;0,Table6[[#This Row],[Absolute Error]]/Table6[[#This Row],[Pb Analytic                             ]],1)</f>
        <v>61.213282146790945</v>
      </c>
      <c r="F14" s="4">
        <v>0.42343547999999998</v>
      </c>
      <c r="G14" s="4">
        <v>0.41714048168643902</v>
      </c>
      <c r="H14" s="5">
        <f>ABS(Table7[[#This Row],[Pd Analytic                             ]]-Table7[[#This Row],[Pd Simulation                           ]])</f>
        <v>6.2949983135609511E-3</v>
      </c>
      <c r="I14" s="5">
        <f>100*IF(Table7[[#This Row],[Pd Analytic                             ]]&gt;0,Table7[[#This Row],[Absolute Error]]/Table7[[#This Row],[Pd Analytic                             ]],1)</f>
        <v>1.5090835317903402</v>
      </c>
    </row>
    <row r="15" spans="1:9" x14ac:dyDescent="0.25">
      <c r="A15" s="1">
        <v>1.4</v>
      </c>
      <c r="B15" s="4">
        <v>8.32E-6</v>
      </c>
      <c r="C15" s="4">
        <v>5.9663807284447699E-6</v>
      </c>
      <c r="D15" s="5">
        <f>ABS(Table6[[#This Row],[Pb Analytic                             ]]-Table6[[#This Row],[Pb Simulation                           ]])</f>
        <v>2.35361927155523E-6</v>
      </c>
      <c r="E15" s="5">
        <f>100*IF(Table6[[#This Row],[Pb Analytic                             ]]&gt;0,Table6[[#This Row],[Absolute Error]]/Table6[[#This Row],[Pb Analytic                             ]],1)</f>
        <v>39.448023494952821</v>
      </c>
      <c r="F15" s="4">
        <v>0.44332390999999999</v>
      </c>
      <c r="G15" s="4">
        <v>0.43738534250154099</v>
      </c>
      <c r="H15" s="5">
        <f>ABS(Table7[[#This Row],[Pd Analytic                             ]]-Table7[[#This Row],[Pd Simulation                           ]])</f>
        <v>5.938567498459002E-3</v>
      </c>
      <c r="I15" s="5">
        <f>100*IF(Table7[[#This Row],[Pd Analytic                             ]]&gt;0,Table7[[#This Row],[Absolute Error]]/Table7[[#This Row],[Pd Analytic                             ]],1)</f>
        <v>1.3577426862305242</v>
      </c>
    </row>
    <row r="16" spans="1:9" x14ac:dyDescent="0.25">
      <c r="A16" s="1">
        <v>1.5</v>
      </c>
      <c r="B16" s="4">
        <v>1.6670000000000001E-5</v>
      </c>
      <c r="C16" s="4">
        <v>1.1933353064802E-5</v>
      </c>
      <c r="D16" s="5">
        <f>ABS(Table6[[#This Row],[Pb Analytic                             ]]-Table6[[#This Row],[Pb Simulation                           ]])</f>
        <v>4.7366469351980018E-6</v>
      </c>
      <c r="E16" s="5">
        <f>100*IF(Table6[[#This Row],[Pb Analytic                             ]]&gt;0,Table6[[#This Row],[Absolute Error]]/Table6[[#This Row],[Pb Analytic                             ]],1)</f>
        <v>39.692506452096602</v>
      </c>
      <c r="F16" s="4">
        <v>0.46269042999999999</v>
      </c>
      <c r="G16" s="4">
        <v>0.45704410863876799</v>
      </c>
      <c r="H16" s="5">
        <f>ABS(Table7[[#This Row],[Pd Analytic                             ]]-Table7[[#This Row],[Pd Simulation                           ]])</f>
        <v>5.6463213612319985E-3</v>
      </c>
      <c r="I16" s="5">
        <f>100*IF(Table7[[#This Row],[Pd Analytic                             ]]&gt;0,Table7[[#This Row],[Absolute Error]]/Table7[[#This Row],[Pd Analytic                             ]],1)</f>
        <v>1.2353996593564358</v>
      </c>
    </row>
    <row r="17" spans="1:9" x14ac:dyDescent="0.25">
      <c r="A17" s="1">
        <v>1.6</v>
      </c>
      <c r="B17" s="4">
        <v>3.1489999999999998E-5</v>
      </c>
      <c r="C17" s="4">
        <v>2.2564443058066902E-5</v>
      </c>
      <c r="D17" s="5">
        <f>ABS(Table6[[#This Row],[Pb Analytic                             ]]-Table6[[#This Row],[Pb Simulation                           ]])</f>
        <v>8.9255569419330967E-6</v>
      </c>
      <c r="E17" s="5">
        <f>100*IF(Table6[[#This Row],[Pb Analytic                             ]]&gt;0,Table6[[#This Row],[Absolute Error]]/Table6[[#This Row],[Pb Analytic                             ]],1)</f>
        <v>39.555848637452478</v>
      </c>
      <c r="F17" s="4">
        <v>0.48144483999999999</v>
      </c>
      <c r="G17" s="4">
        <v>0.47607440596990702</v>
      </c>
      <c r="H17" s="5">
        <f>ABS(Table7[[#This Row],[Pd Analytic                             ]]-Table7[[#This Row],[Pd Simulation                           ]])</f>
        <v>5.3704340300929632E-3</v>
      </c>
      <c r="I17" s="5">
        <f>100*IF(Table7[[#This Row],[Pd Analytic                             ]]&gt;0,Table7[[#This Row],[Absolute Error]]/Table7[[#This Row],[Pd Analytic                             ]],1)</f>
        <v>1.128066109572047</v>
      </c>
    </row>
    <row r="18" spans="1:9" x14ac:dyDescent="0.25">
      <c r="A18" s="1">
        <v>1.7</v>
      </c>
      <c r="B18" s="4">
        <v>5.2849999999999997E-5</v>
      </c>
      <c r="C18" s="4">
        <v>4.0603716817218102E-5</v>
      </c>
      <c r="D18" s="5">
        <f>ABS(Table6[[#This Row],[Pb Analytic                             ]]-Table6[[#This Row],[Pb Simulation                           ]])</f>
        <v>1.2246283182781895E-5</v>
      </c>
      <c r="E18" s="5">
        <f>100*IF(Table6[[#This Row],[Pb Analytic                             ]]&gt;0,Table6[[#This Row],[Absolute Error]]/Table6[[#This Row],[Pb Analytic                             ]],1)</f>
        <v>30.160497961085252</v>
      </c>
      <c r="F18" s="4">
        <v>0.49930134999999998</v>
      </c>
      <c r="G18" s="4">
        <v>0.49444268959292398</v>
      </c>
      <c r="H18" s="5">
        <f>ABS(Table7[[#This Row],[Pd Analytic                             ]]-Table7[[#This Row],[Pd Simulation                           ]])</f>
        <v>4.8586604070759987E-3</v>
      </c>
      <c r="I18" s="5">
        <f>100*IF(Table7[[#This Row],[Pd Analytic                             ]]&gt;0,Table7[[#This Row],[Absolute Error]]/Table7[[#This Row],[Pd Analytic                             ]],1)</f>
        <v>0.98265390698285926</v>
      </c>
    </row>
    <row r="19" spans="1:9" x14ac:dyDescent="0.25">
      <c r="A19" s="1">
        <v>1.8</v>
      </c>
      <c r="B19" s="4">
        <v>9.5260000000000006E-5</v>
      </c>
      <c r="C19" s="4">
        <v>6.9915201161037599E-5</v>
      </c>
      <c r="D19" s="5">
        <f>ABS(Table6[[#This Row],[Pb Analytic                             ]]-Table6[[#This Row],[Pb Simulation                           ]])</f>
        <v>2.5344798838962407E-5</v>
      </c>
      <c r="E19" s="5">
        <f>100*IF(Table6[[#This Row],[Pb Analytic                             ]]&gt;0,Table6[[#This Row],[Absolute Error]]/Table6[[#This Row],[Pb Analytic                             ]],1)</f>
        <v>36.250770101604992</v>
      </c>
      <c r="F19" s="4">
        <v>0.51676807000000002</v>
      </c>
      <c r="G19" s="4">
        <v>0.51212344392762199</v>
      </c>
      <c r="H19" s="5">
        <f>ABS(Table7[[#This Row],[Pd Analytic                             ]]-Table7[[#This Row],[Pd Simulation                           ]])</f>
        <v>4.644626072378033E-3</v>
      </c>
      <c r="I19" s="5">
        <f>100*IF(Table7[[#This Row],[Pd Analytic                             ]]&gt;0,Table7[[#This Row],[Absolute Error]]/Table7[[#This Row],[Pd Analytic                             ]],1)</f>
        <v>0.90693486647614874</v>
      </c>
    </row>
    <row r="20" spans="1:9" x14ac:dyDescent="0.25">
      <c r="A20" s="1">
        <v>1.9</v>
      </c>
      <c r="B20" s="4">
        <v>1.5032000000000001E-4</v>
      </c>
      <c r="C20" s="4">
        <v>1.1573084433721599E-4</v>
      </c>
      <c r="D20" s="5">
        <f>ABS(Table6[[#This Row],[Pb Analytic                             ]]-Table6[[#This Row],[Pb Simulation                           ]])</f>
        <v>3.4589155662784017E-5</v>
      </c>
      <c r="E20" s="5">
        <f>100*IF(Table6[[#This Row],[Pb Analytic                             ]]&gt;0,Table6[[#This Row],[Absolute Error]]/Table6[[#This Row],[Pb Analytic                             ]],1)</f>
        <v>29.887586028490638</v>
      </c>
      <c r="F20" s="4">
        <v>0.53332630000000003</v>
      </c>
      <c r="G20" s="4">
        <v>0.52909821537743496</v>
      </c>
      <c r="H20" s="5">
        <f>ABS(Table7[[#This Row],[Pd Analytic                             ]]-Table7[[#This Row],[Pd Simulation                           ]])</f>
        <v>4.2280846225650759E-3</v>
      </c>
      <c r="I20" s="5">
        <f>100*IF(Table7[[#This Row],[Pd Analytic                             ]]&gt;0,Table7[[#This Row],[Absolute Error]]/Table7[[#This Row],[Pd Analytic                             ]],1)</f>
        <v>0.79911148812871147</v>
      </c>
    </row>
    <row r="21" spans="1:9" x14ac:dyDescent="0.25">
      <c r="A21" s="1">
        <v>2</v>
      </c>
      <c r="B21" s="4">
        <v>2.3649000000000001E-4</v>
      </c>
      <c r="C21" s="4">
        <v>1.8488610215749299E-4</v>
      </c>
      <c r="D21" s="5">
        <f>ABS(Table6[[#This Row],[Pb Analytic                             ]]-Table6[[#This Row],[Pb Simulation                           ]])</f>
        <v>5.1603897842507021E-5</v>
      </c>
      <c r="E21" s="5">
        <f>100*IF(Table6[[#This Row],[Pb Analytic                             ]]&gt;0,Table6[[#This Row],[Absolute Error]]/Table6[[#This Row],[Pb Analytic                             ]],1)</f>
        <v>27.911182744579072</v>
      </c>
      <c r="F21" s="4">
        <v>0.54905108000000002</v>
      </c>
      <c r="G21" s="4">
        <v>0.54535454700939101</v>
      </c>
      <c r="H21" s="5">
        <f>ABS(Table7[[#This Row],[Pd Analytic                             ]]-Table7[[#This Row],[Pd Simulation                           ]])</f>
        <v>3.6965329906090139E-3</v>
      </c>
      <c r="I21" s="5">
        <f>100*IF(Table7[[#This Row],[Pd Analytic                             ]]&gt;0,Table7[[#This Row],[Absolute Error]]/Table7[[#This Row],[Pd Analytic                             ]],1)</f>
        <v>0.67782198037588925</v>
      </c>
    </row>
    <row r="22" spans="1:9" x14ac:dyDescent="0.25">
      <c r="A22" s="1">
        <v>2.1</v>
      </c>
      <c r="B22" s="4">
        <v>3.6081999999999998E-4</v>
      </c>
      <c r="C22" s="4">
        <v>2.8602267378030898E-4</v>
      </c>
      <c r="D22" s="5">
        <f>ABS(Table6[[#This Row],[Pb Analytic                             ]]-Table6[[#This Row],[Pb Simulation                           ]])</f>
        <v>7.4797326219690999E-5</v>
      </c>
      <c r="E22" s="5">
        <f>100*IF(Table6[[#This Row],[Pb Analytic                             ]]&gt;0,Table6[[#This Row],[Absolute Error]]/Table6[[#This Row],[Pb Analytic                             ]],1)</f>
        <v>26.150838054587954</v>
      </c>
      <c r="F22" s="4">
        <v>0.56447336999999997</v>
      </c>
      <c r="G22" s="4">
        <v>0.56088488273465498</v>
      </c>
      <c r="H22" s="5">
        <f>ABS(Table7[[#This Row],[Pd Analytic                             ]]-Table7[[#This Row],[Pd Simulation                           ]])</f>
        <v>3.5884872653449973E-3</v>
      </c>
      <c r="I22" s="5">
        <f>100*IF(Table7[[#This Row],[Pd Analytic                             ]]&gt;0,Table7[[#This Row],[Absolute Error]]/Table7[[#This Row],[Pd Analytic                             ]],1)</f>
        <v>0.63979033413219111</v>
      </c>
    </row>
    <row r="23" spans="1:9" x14ac:dyDescent="0.25">
      <c r="A23" s="1">
        <v>2.2000000000000002</v>
      </c>
      <c r="B23" s="4">
        <v>5.31E-4</v>
      </c>
      <c r="C23" s="4">
        <v>4.2973779249531999E-4</v>
      </c>
      <c r="D23" s="5">
        <f>ABS(Table6[[#This Row],[Pb Analytic                             ]]-Table6[[#This Row],[Pb Simulation                           ]])</f>
        <v>1.0126220750468002E-4</v>
      </c>
      <c r="E23" s="5">
        <f>100*IF(Table6[[#This Row],[Pb Analytic                             ]]&gt;0,Table6[[#This Row],[Absolute Error]]/Table6[[#This Row],[Pb Analytic                             ]],1)</f>
        <v>23.563719382623951</v>
      </c>
      <c r="F23" s="4">
        <v>0.57861368999999996</v>
      </c>
      <c r="G23" s="4">
        <v>0.57568550266613205</v>
      </c>
      <c r="H23" s="5">
        <f>ABS(Table7[[#This Row],[Pd Analytic                             ]]-Table7[[#This Row],[Pd Simulation                           ]])</f>
        <v>2.9281873338679043E-3</v>
      </c>
      <c r="I23" s="5">
        <f>100*IF(Table7[[#This Row],[Pd Analytic                             ]]&gt;0,Table7[[#This Row],[Absolute Error]]/Table7[[#This Row],[Pd Analytic                             ]],1)</f>
        <v>0.50864357714529806</v>
      </c>
    </row>
    <row r="24" spans="1:9" x14ac:dyDescent="0.25">
      <c r="A24" s="1">
        <v>2.2999999999999998</v>
      </c>
      <c r="B24" s="4">
        <v>7.6223000000000003E-4</v>
      </c>
      <c r="C24" s="4">
        <v>6.2866138414666704E-4</v>
      </c>
      <c r="D24" s="5">
        <f>ABS(Table6[[#This Row],[Pb Analytic                             ]]-Table6[[#This Row],[Pb Simulation                           ]])</f>
        <v>1.3356861585333299E-4</v>
      </c>
      <c r="E24" s="5">
        <f>100*IF(Table6[[#This Row],[Pb Analytic                             ]]&gt;0,Table6[[#This Row],[Absolute Error]]/Table6[[#This Row],[Pb Analytic                             ]],1)</f>
        <v>21.246511909529243</v>
      </c>
      <c r="F24" s="4">
        <v>0.59255343000000005</v>
      </c>
      <c r="G24" s="4">
        <v>0.58975554240896999</v>
      </c>
      <c r="H24" s="5">
        <f>ABS(Table7[[#This Row],[Pd Analytic                             ]]-Table7[[#This Row],[Pd Simulation                           ]])</f>
        <v>2.7978875910300571E-3</v>
      </c>
      <c r="I24" s="5">
        <f>100*IF(Table7[[#This Row],[Pd Analytic                             ]]&gt;0,Table7[[#This Row],[Absolute Error]]/Table7[[#This Row],[Pd Analytic                             ]],1)</f>
        <v>0.47441480237753203</v>
      </c>
    </row>
    <row r="25" spans="1:9" x14ac:dyDescent="0.25">
      <c r="A25" s="1">
        <v>2.4</v>
      </c>
      <c r="B25" s="4">
        <v>1.0752299999999999E-3</v>
      </c>
      <c r="C25" s="4">
        <v>8.9744622081194499E-4</v>
      </c>
      <c r="D25" s="5">
        <f>ABS(Table6[[#This Row],[Pb Analytic                             ]]-Table6[[#This Row],[Pb Simulation                           ]])</f>
        <v>1.7778377918805494E-4</v>
      </c>
      <c r="E25" s="5">
        <f>100*IF(Table6[[#This Row],[Pb Analytic                             ]]&gt;0,Table6[[#This Row],[Absolute Error]]/Table6[[#This Row],[Pb Analytic                             ]],1)</f>
        <v>19.809964660301198</v>
      </c>
      <c r="F25" s="4">
        <v>0.60536749999999995</v>
      </c>
      <c r="G25" s="4">
        <v>0.60309613785211102</v>
      </c>
      <c r="H25" s="5">
        <f>ABS(Table7[[#This Row],[Pd Analytic                             ]]-Table7[[#This Row],[Pd Simulation                           ]])</f>
        <v>2.2713621478889223E-3</v>
      </c>
      <c r="I25" s="5">
        <f>100*IF(Table7[[#This Row],[Pd Analytic                             ]]&gt;0,Table7[[#This Row],[Absolute Error]]/Table7[[#This Row],[Pd Analytic                             ]],1)</f>
        <v>0.37661692810340919</v>
      </c>
    </row>
    <row r="26" spans="1:9" x14ac:dyDescent="0.25">
      <c r="A26" s="1">
        <v>2.5</v>
      </c>
      <c r="B26" s="4">
        <v>1.48529E-3</v>
      </c>
      <c r="C26" s="4">
        <v>1.2526615851570101E-3</v>
      </c>
      <c r="D26" s="5">
        <f>ABS(Table6[[#This Row],[Pb Analytic                             ]]-Table6[[#This Row],[Pb Simulation                           ]])</f>
        <v>2.3262841484298995E-4</v>
      </c>
      <c r="E26" s="5">
        <f>100*IF(Table6[[#This Row],[Pb Analytic                             ]]&gt;0,Table6[[#This Row],[Absolute Error]]/Table6[[#This Row],[Pb Analytic                             ]],1)</f>
        <v>18.57073112159275</v>
      </c>
      <c r="F26" s="4">
        <v>0.61767903000000002</v>
      </c>
      <c r="G26" s="4">
        <v>0.61570972448568595</v>
      </c>
      <c r="H26" s="5">
        <f>ABS(Table7[[#This Row],[Pd Analytic                             ]]-Table7[[#This Row],[Pd Simulation                           ]])</f>
        <v>1.9693055143140681E-3</v>
      </c>
      <c r="I26" s="5">
        <f>100*IF(Table7[[#This Row],[Pd Analytic                             ]]&gt;0,Table7[[#This Row],[Absolute Error]]/Table7[[#This Row],[Pd Analytic                             ]],1)</f>
        <v>0.31984317219596725</v>
      </c>
    </row>
    <row r="27" spans="1:9" x14ac:dyDescent="0.25">
      <c r="A27" s="1">
        <v>2.6</v>
      </c>
      <c r="B27" s="4">
        <v>1.99263E-3</v>
      </c>
      <c r="C27" s="4">
        <v>1.7125874167131601E-3</v>
      </c>
      <c r="D27" s="5">
        <f>ABS(Table6[[#This Row],[Pb Analytic                             ]]-Table6[[#This Row],[Pb Simulation                           ]])</f>
        <v>2.8004258328683993E-4</v>
      </c>
      <c r="E27" s="5">
        <f>100*IF(Table6[[#This Row],[Pb Analytic                             ]]&gt;0,Table6[[#This Row],[Absolute Error]]/Table6[[#This Row],[Pb Analytic                             ]],1)</f>
        <v>16.352016869556625</v>
      </c>
      <c r="F27" s="4">
        <v>0.62933022999999999</v>
      </c>
      <c r="G27" s="4">
        <v>0.62759950728624903</v>
      </c>
      <c r="H27" s="5">
        <f>ABS(Table7[[#This Row],[Pd Analytic                             ]]-Table7[[#This Row],[Pd Simulation                           ]])</f>
        <v>1.7307227137509651E-3</v>
      </c>
      <c r="I27" s="5">
        <f>100*IF(Table7[[#This Row],[Pd Analytic                             ]]&gt;0,Table7[[#This Row],[Absolute Error]]/Table7[[#This Row],[Pd Analytic                             ]],1)</f>
        <v>0.27576865399952905</v>
      </c>
    </row>
    <row r="28" spans="1:9" x14ac:dyDescent="0.25">
      <c r="A28" s="1">
        <v>2.7</v>
      </c>
      <c r="B28" s="4">
        <v>2.6432299999999999E-3</v>
      </c>
      <c r="C28" s="4">
        <v>2.2969128234477799E-3</v>
      </c>
      <c r="D28" s="5">
        <f>ABS(Table6[[#This Row],[Pb Analytic                             ]]-Table6[[#This Row],[Pb Simulation                           ]])</f>
        <v>3.4631717655221996E-4</v>
      </c>
      <c r="E28" s="5">
        <f>100*IF(Table6[[#This Row],[Pb Analytic                             ]]&gt;0,Table6[[#This Row],[Absolute Error]]/Table6[[#This Row],[Pb Analytic                             ]],1)</f>
        <v>15.077506338807439</v>
      </c>
      <c r="F28" s="4">
        <v>0.64020083000000005</v>
      </c>
      <c r="G28" s="4">
        <v>0.63876910465613701</v>
      </c>
      <c r="H28" s="5">
        <f>ABS(Table7[[#This Row],[Pd Analytic                             ]]-Table7[[#This Row],[Pd Simulation                           ]])</f>
        <v>1.431725343863044E-3</v>
      </c>
      <c r="I28" s="5">
        <f>100*IF(Table7[[#This Row],[Pd Analytic                             ]]&gt;0,Table7[[#This Row],[Absolute Error]]/Table7[[#This Row],[Pd Analytic                             ]],1)</f>
        <v>0.22413816407632492</v>
      </c>
    </row>
    <row r="29" spans="1:9" x14ac:dyDescent="0.25">
      <c r="A29" s="1">
        <v>2.8</v>
      </c>
      <c r="B29" s="4">
        <v>3.4701200000000001E-3</v>
      </c>
      <c r="C29" s="4">
        <v>3.02634956308238E-3</v>
      </c>
      <c r="D29" s="5">
        <f>ABS(Table6[[#This Row],[Pb Analytic                             ]]-Table6[[#This Row],[Pb Simulation                           ]])</f>
        <v>4.4377043691762015E-4</v>
      </c>
      <c r="E29" s="5">
        <f>100*IF(Table6[[#This Row],[Pb Analytic                             ]]&gt;0,Table6[[#This Row],[Absolute Error]]/Table6[[#This Row],[Pb Analytic                             ]],1)</f>
        <v>14.6635551401945</v>
      </c>
      <c r="F29" s="4">
        <v>0.65029756999999999</v>
      </c>
      <c r="G29" s="4">
        <v>0.64922235854204802</v>
      </c>
      <c r="H29" s="5">
        <f>ABS(Table7[[#This Row],[Pd Analytic                             ]]-Table7[[#This Row],[Pd Simulation                           ]])</f>
        <v>1.0752114579519745E-3</v>
      </c>
      <c r="I29" s="5">
        <f>100*IF(Table7[[#This Row],[Pd Analytic                             ]]&gt;0,Table7[[#This Row],[Absolute Error]]/Table7[[#This Row],[Pd Analytic                             ]],1)</f>
        <v>0.16561528477955778</v>
      </c>
    </row>
    <row r="30" spans="1:9" x14ac:dyDescent="0.25">
      <c r="A30" s="1">
        <v>2.9</v>
      </c>
      <c r="B30" s="4">
        <v>4.4436800000000002E-3</v>
      </c>
      <c r="C30" s="4">
        <v>3.9221770172001196E-3</v>
      </c>
      <c r="D30" s="5">
        <f>ABS(Table6[[#This Row],[Pb Analytic                             ]]-Table6[[#This Row],[Pb Simulation                           ]])</f>
        <v>5.2150298279988062E-4</v>
      </c>
      <c r="E30" s="5">
        <f>100*IF(Table6[[#This Row],[Pb Analytic                             ]]&gt;0,Table6[[#This Row],[Absolute Error]]/Table6[[#This Row],[Pb Analytic                             ]],1)</f>
        <v>13.296263287274069</v>
      </c>
      <c r="F30" s="4">
        <v>0.65987572000000005</v>
      </c>
      <c r="G30" s="4">
        <v>0.65896329331651704</v>
      </c>
      <c r="H30" s="5">
        <f>ABS(Table7[[#This Row],[Pd Analytic                             ]]-Table7[[#This Row],[Pd Simulation                           ]])</f>
        <v>9.1242668348301414E-4</v>
      </c>
      <c r="I30" s="5">
        <f>100*IF(Table7[[#This Row],[Pd Analytic                             ]]&gt;0,Table7[[#This Row],[Absolute Error]]/Table7[[#This Row],[Pd Analytic                             ]],1)</f>
        <v>0.13846396191369525</v>
      </c>
    </row>
    <row r="31" spans="1:9" x14ac:dyDescent="0.25">
      <c r="A31" s="1">
        <v>3</v>
      </c>
      <c r="B31" s="4">
        <v>5.6138799999999999E-3</v>
      </c>
      <c r="C31" s="4">
        <v>5.0057397857526898E-3</v>
      </c>
      <c r="D31" s="5">
        <f>ABS(Table6[[#This Row],[Pb Analytic                             ]]-Table6[[#This Row],[Pb Simulation                           ]])</f>
        <v>6.0814021424731007E-4</v>
      </c>
      <c r="E31" s="5">
        <f>100*IF(Table6[[#This Row],[Pb Analytic                             ]]&gt;0,Table6[[#This Row],[Absolute Error]]/Table6[[#This Row],[Pb Analytic                             ]],1)</f>
        <v>12.148857916629936</v>
      </c>
      <c r="F31" s="4">
        <v>0.66851503000000001</v>
      </c>
      <c r="G31" s="4">
        <v>0.66799619873386995</v>
      </c>
      <c r="H31" s="5">
        <f>ABS(Table7[[#This Row],[Pd Analytic                             ]]-Table7[[#This Row],[Pd Simulation                           ]])</f>
        <v>5.1883126613005981E-4</v>
      </c>
      <c r="I31" s="5">
        <f>100*IF(Table7[[#This Row],[Pd Analytic                             ]]&gt;0,Table7[[#This Row],[Absolute Error]]/Table7[[#This Row],[Pd Analytic                             ]],1)</f>
        <v>7.7669793198443415E-2</v>
      </c>
    </row>
    <row r="32" spans="1:9" x14ac:dyDescent="0.25">
      <c r="A32" s="1">
        <v>3.1</v>
      </c>
      <c r="B32" s="4">
        <v>7.0184599999999998E-3</v>
      </c>
      <c r="C32" s="4">
        <v>6.2979219583634803E-3</v>
      </c>
      <c r="D32" s="5">
        <f>ABS(Table6[[#This Row],[Pb Analytic                             ]]-Table6[[#This Row],[Pb Simulation                           ]])</f>
        <v>7.2053804163651949E-4</v>
      </c>
      <c r="E32" s="5">
        <f>100*IF(Table6[[#This Row],[Pb Analytic                             ]]&gt;0,Table6[[#This Row],[Absolute Error]]/Table6[[#This Row],[Pb Analytic                             ]],1)</f>
        <v>11.440885523830019</v>
      </c>
      <c r="F32" s="4">
        <v>0.67672851999999994</v>
      </c>
      <c r="G32" s="4">
        <v>0.67632580752085303</v>
      </c>
      <c r="H32" s="5">
        <f>ABS(Table7[[#This Row],[Pd Analytic                             ]]-Table7[[#This Row],[Pd Simulation                           ]])</f>
        <v>4.027124791469161E-4</v>
      </c>
      <c r="I32" s="5">
        <f>100*IF(Table7[[#This Row],[Pd Analytic                             ]]&gt;0,Table7[[#This Row],[Absolute Error]]/Table7[[#This Row],[Pd Analytic                             ]],1)</f>
        <v>5.954415381886774E-2</v>
      </c>
    </row>
    <row r="33" spans="1:9" x14ac:dyDescent="0.25">
      <c r="A33" s="1">
        <v>3.2</v>
      </c>
      <c r="B33" s="4">
        <v>8.6746099999999993E-3</v>
      </c>
      <c r="C33" s="4">
        <v>7.8186231903325902E-3</v>
      </c>
      <c r="D33" s="5">
        <f>ABS(Table6[[#This Row],[Pb Analytic                             ]]-Table6[[#This Row],[Pb Simulation                           ]])</f>
        <v>8.5598680966740906E-4</v>
      </c>
      <c r="E33" s="5">
        <f>100*IF(Table6[[#This Row],[Pb Analytic                             ]]&gt;0,Table6[[#This Row],[Absolute Error]]/Table6[[#This Row],[Pb Analytic                             ]],1)</f>
        <v>10.948050428185386</v>
      </c>
      <c r="F33" s="4">
        <v>0.68405802999999998</v>
      </c>
      <c r="G33" s="4">
        <v>0.68395753597823195</v>
      </c>
      <c r="H33" s="5">
        <f>ABS(Table7[[#This Row],[Pd Analytic                             ]]-Table7[[#This Row],[Pd Simulation                           ]])</f>
        <v>1.0049402176803834E-4</v>
      </c>
      <c r="I33" s="5">
        <f>100*IF(Table7[[#This Row],[Pd Analytic                             ]]&gt;0,Table7[[#This Row],[Absolute Error]]/Table7[[#This Row],[Pd Analytic                             ]],1)</f>
        <v>1.4693020616302812E-2</v>
      </c>
    </row>
    <row r="34" spans="1:9" x14ac:dyDescent="0.25">
      <c r="A34" s="1">
        <v>3.3</v>
      </c>
      <c r="B34" s="4">
        <v>1.051265E-2</v>
      </c>
      <c r="C34" s="4">
        <v>9.5862609325290705E-3</v>
      </c>
      <c r="D34" s="5">
        <f>ABS(Table6[[#This Row],[Pb Analytic                             ]]-Table6[[#This Row],[Pb Simulation                           ]])</f>
        <v>9.2638906747092957E-4</v>
      </c>
      <c r="E34" s="5">
        <f>100*IF(Table6[[#This Row],[Pb Analytic                             ]]&gt;0,Table6[[#This Row],[Absolute Error]]/Table6[[#This Row],[Pb Analytic                             ]],1)</f>
        <v>9.6637163748319477</v>
      </c>
      <c r="F34" s="4">
        <v>0.69065292</v>
      </c>
      <c r="G34" s="4">
        <v>0.69089775620469696</v>
      </c>
      <c r="H34" s="5">
        <f>ABS(Table7[[#This Row],[Pd Analytic                             ]]-Table7[[#This Row],[Pd Simulation                           ]])</f>
        <v>2.4483620469695211E-4</v>
      </c>
      <c r="I34" s="5">
        <f>100*IF(Table7[[#This Row],[Pd Analytic                             ]]&gt;0,Table7[[#This Row],[Absolute Error]]/Table7[[#This Row],[Pd Analytic                             ]],1)</f>
        <v>3.5437400468907129E-2</v>
      </c>
    </row>
    <row r="35" spans="1:9" x14ac:dyDescent="0.25">
      <c r="A35" s="1">
        <v>3.4</v>
      </c>
      <c r="B35" s="4">
        <v>1.26508E-2</v>
      </c>
      <c r="C35" s="4">
        <v>1.1617320717090899E-2</v>
      </c>
      <c r="D35" s="5">
        <f>ABS(Table6[[#This Row],[Pb Analytic                             ]]-Table6[[#This Row],[Pb Simulation                           ]])</f>
        <v>1.033479282909101E-3</v>
      </c>
      <c r="E35" s="5">
        <f>100*IF(Table6[[#This Row],[Pb Analytic                             ]]&gt;0,Table6[[#This Row],[Absolute Error]]/Table6[[#This Row],[Pb Analytic                             ]],1)</f>
        <v>8.8960209335418536</v>
      </c>
      <c r="F35" s="4">
        <v>0.69674318999999996</v>
      </c>
      <c r="G35" s="4">
        <v>0.69715407089174497</v>
      </c>
      <c r="H35" s="5">
        <f>ABS(Table7[[#This Row],[Pd Analytic                             ]]-Table7[[#This Row],[Pd Simulation                           ]])</f>
        <v>4.1088089174501352E-4</v>
      </c>
      <c r="I35" s="5">
        <f>100*IF(Table7[[#This Row],[Pd Analytic                             ]]&gt;0,Table7[[#This Row],[Absolute Error]]/Table7[[#This Row],[Pd Analytic                             ]],1)</f>
        <v>5.8936884815066315E-2</v>
      </c>
    </row>
    <row r="36" spans="1:9" x14ac:dyDescent="0.25">
      <c r="A36" s="1">
        <v>3.5</v>
      </c>
      <c r="B36" s="4">
        <v>1.508113E-2</v>
      </c>
      <c r="C36" s="4">
        <v>1.3925972608223199E-2</v>
      </c>
      <c r="D36" s="5">
        <f>ABS(Table6[[#This Row],[Pb Analytic                             ]]-Table6[[#This Row],[Pb Simulation                           ]])</f>
        <v>1.1551573917768006E-3</v>
      </c>
      <c r="E36" s="5">
        <f>100*IF(Table6[[#This Row],[Pb Analytic                             ]]&gt;0,Table6[[#This Row],[Absolute Error]]/Table6[[#This Row],[Pb Analytic                             ]],1)</f>
        <v>8.2949853792954293</v>
      </c>
      <c r="F36" s="4">
        <v>0.70219664000000004</v>
      </c>
      <c r="G36" s="4">
        <v>0.70273556563390405</v>
      </c>
      <c r="H36" s="5">
        <f>ABS(Table7[[#This Row],[Pd Analytic                             ]]-Table7[[#This Row],[Pd Simulation                           ]])</f>
        <v>5.3892563390400827E-4</v>
      </c>
      <c r="I36" s="5">
        <f>100*IF(Table7[[#This Row],[Pd Analytic                             ]]&gt;0,Table7[[#This Row],[Absolute Error]]/Table7[[#This Row],[Pd Analytic                             ]],1)</f>
        <v>7.6689676780179655E-2</v>
      </c>
    </row>
    <row r="37" spans="1:9" x14ac:dyDescent="0.25">
      <c r="A37" s="1">
        <v>3.6</v>
      </c>
      <c r="B37" s="4">
        <v>1.7790110000000001E-2</v>
      </c>
      <c r="C37" s="4">
        <v>1.6523767207287699E-2</v>
      </c>
      <c r="D37" s="5">
        <f>ABS(Table6[[#This Row],[Pb Analytic                             ]]-Table6[[#This Row],[Pb Simulation                           ]])</f>
        <v>1.2663427927123022E-3</v>
      </c>
      <c r="E37" s="5">
        <f>100*IF(Table6[[#This Row],[Pb Analytic                             ]]&gt;0,Table6[[#This Row],[Absolute Error]]/Table6[[#This Row],[Pb Analytic                             ]],1)</f>
        <v>7.6637656342301295</v>
      </c>
      <c r="F37" s="4">
        <v>0.70696360000000003</v>
      </c>
      <c r="G37" s="4">
        <v>0.70765301883280596</v>
      </c>
      <c r="H37" s="5">
        <f>ABS(Table7[[#This Row],[Pd Analytic                             ]]-Table7[[#This Row],[Pd Simulation                           ]])</f>
        <v>6.8941883280593252E-4</v>
      </c>
      <c r="I37" s="5">
        <f>100*IF(Table7[[#This Row],[Pd Analytic                             ]]&gt;0,Table7[[#This Row],[Absolute Error]]/Table7[[#This Row],[Pd Analytic                             ]],1)</f>
        <v>9.742328718431123E-2</v>
      </c>
    </row>
    <row r="38" spans="1:9" x14ac:dyDescent="0.25">
      <c r="A38" s="1">
        <v>3.7</v>
      </c>
      <c r="B38" s="4">
        <v>2.0781259999999999E-2</v>
      </c>
      <c r="C38" s="4">
        <v>1.9419419413189799E-2</v>
      </c>
      <c r="D38" s="5">
        <f>ABS(Table6[[#This Row],[Pb Analytic                             ]]-Table6[[#This Row],[Pb Simulation                           ]])</f>
        <v>1.3618405868102007E-3</v>
      </c>
      <c r="E38" s="5">
        <f>100*IF(Table6[[#This Row],[Pb Analytic                             ]]&gt;0,Table6[[#This Row],[Absolute Error]]/Table6[[#This Row],[Pb Analytic                             ]],1)</f>
        <v>7.0127770446382627</v>
      </c>
      <c r="F38" s="4">
        <v>0.71097743999999996</v>
      </c>
      <c r="G38" s="4">
        <v>0.71191905500431396</v>
      </c>
      <c r="H38" s="5">
        <f>ABS(Table7[[#This Row],[Pd Analytic                             ]]-Table7[[#This Row],[Pd Simulation                           ]])</f>
        <v>9.4161500431400036E-4</v>
      </c>
      <c r="I38" s="5">
        <f>100*IF(Table7[[#This Row],[Pd Analytic                             ]]&gt;0,Table7[[#This Row],[Absolute Error]]/Table7[[#This Row],[Pd Analytic                             ]],1)</f>
        <v>0.13226433506661717</v>
      </c>
    </row>
    <row r="39" spans="1:9" x14ac:dyDescent="0.25">
      <c r="A39" s="1">
        <v>3.8</v>
      </c>
      <c r="B39" s="4">
        <v>2.4110969999999999E-2</v>
      </c>
      <c r="C39" s="4">
        <v>2.2618682931568702E-2</v>
      </c>
      <c r="D39" s="5">
        <f>ABS(Table6[[#This Row],[Pb Analytic                             ]]-Table6[[#This Row],[Pb Simulation                           ]])</f>
        <v>1.4922870684312972E-3</v>
      </c>
      <c r="E39" s="5">
        <f>100*IF(Table6[[#This Row],[Pb Analytic                             ]]&gt;0,Table6[[#This Row],[Absolute Error]]/Table6[[#This Row],[Pb Analytic                             ]],1)</f>
        <v>6.5975860440066789</v>
      </c>
      <c r="F39" s="4">
        <v>0.71447811000000006</v>
      </c>
      <c r="G39" s="4">
        <v>0.71554823311311599</v>
      </c>
      <c r="H39" s="5">
        <f>ABS(Table7[[#This Row],[Pd Analytic                             ]]-Table7[[#This Row],[Pd Simulation                           ]])</f>
        <v>1.0701231131159394E-3</v>
      </c>
      <c r="I39" s="5">
        <f>100*IF(Table7[[#This Row],[Pd Analytic                             ]]&gt;0,Table7[[#This Row],[Absolute Error]]/Table7[[#This Row],[Pd Analytic                             ]],1)</f>
        <v>0.14955289714855199</v>
      </c>
    </row>
    <row r="40" spans="1:9" x14ac:dyDescent="0.25">
      <c r="A40" s="1">
        <v>3.9</v>
      </c>
      <c r="B40" s="4">
        <v>2.7759030000000001E-2</v>
      </c>
      <c r="C40" s="4">
        <v>2.6124313693326399E-2</v>
      </c>
      <c r="D40" s="5">
        <f>ABS(Table6[[#This Row],[Pb Analytic                             ]]-Table6[[#This Row],[Pb Simulation                           ]])</f>
        <v>1.634716306673601E-3</v>
      </c>
      <c r="E40" s="5">
        <f>100*IF(Table6[[#This Row],[Pb Analytic                             ]]&gt;0,Table6[[#This Row],[Absolute Error]]/Table6[[#This Row],[Pb Analytic                             ]],1)</f>
        <v>6.2574516822281083</v>
      </c>
      <c r="F40" s="4">
        <v>0.71729041999999998</v>
      </c>
      <c r="G40" s="4">
        <v>0.71855706701846001</v>
      </c>
      <c r="H40" s="5">
        <f>ABS(Table7[[#This Row],[Pd Analytic                             ]]-Table7[[#This Row],[Pd Simulation                           ]])</f>
        <v>1.2666470184600209E-3</v>
      </c>
      <c r="I40" s="5">
        <f>100*IF(Table7[[#This Row],[Pd Analytic                             ]]&gt;0,Table7[[#This Row],[Absolute Error]]/Table7[[#This Row],[Pd Analytic                             ]],1)</f>
        <v>0.17627646802163874</v>
      </c>
    </row>
    <row r="41" spans="1:9" x14ac:dyDescent="0.25">
      <c r="A41" s="1">
        <v>4</v>
      </c>
      <c r="B41" s="4">
        <v>3.1629810000000001E-2</v>
      </c>
      <c r="C41" s="4">
        <v>2.9936116191737999E-2</v>
      </c>
      <c r="D41" s="5">
        <f>ABS(Table6[[#This Row],[Pb Analytic                             ]]-Table6[[#This Row],[Pb Simulation                           ]])</f>
        <v>1.6936938082620021E-3</v>
      </c>
      <c r="E41" s="5">
        <f>100*IF(Table6[[#This Row],[Pb Analytic                             ]]&gt;0,Table6[[#This Row],[Absolute Error]]/Table6[[#This Row],[Pb Analytic                             ]],1)</f>
        <v>5.6576938618692321</v>
      </c>
      <c r="F41" s="4">
        <v>0.71954649000000004</v>
      </c>
      <c r="G41" s="4">
        <v>0.72096397987864302</v>
      </c>
      <c r="H41" s="5">
        <f>ABS(Table7[[#This Row],[Pd Analytic                             ]]-Table7[[#This Row],[Pd Simulation                           ]])</f>
        <v>1.4174898786429857E-3</v>
      </c>
      <c r="I41" s="5">
        <f>100*IF(Table7[[#This Row],[Pd Analytic                             ]]&gt;0,Table7[[#This Row],[Absolute Error]]/Table7[[#This Row],[Pd Analytic                             ]],1)</f>
        <v>0.19661036032363033</v>
      </c>
    </row>
    <row r="42" spans="1:9" x14ac:dyDescent="0.25">
      <c r="A42" s="1">
        <v>4.0999999999999996</v>
      </c>
      <c r="B42" s="4">
        <v>3.5886309999999998E-2</v>
      </c>
      <c r="C42" s="4">
        <v>3.4051063481108403E-2</v>
      </c>
      <c r="D42" s="5">
        <f>ABS(Table6[[#This Row],[Pb Analytic                             ]]-Table6[[#This Row],[Pb Simulation                           ]])</f>
        <v>1.8352465188915951E-3</v>
      </c>
      <c r="E42" s="5">
        <f>100*IF(Table6[[#This Row],[Pb Analytic                             ]]&gt;0,Table6[[#This Row],[Absolute Error]]/Table6[[#This Row],[Pb Analytic                             ]],1)</f>
        <v>5.389689282127101</v>
      </c>
      <c r="F42" s="4">
        <v>0.72124979</v>
      </c>
      <c r="G42" s="4">
        <v>0.72278919820624299</v>
      </c>
      <c r="H42" s="5">
        <f>ABS(Table7[[#This Row],[Pd Analytic                             ]]-Table7[[#This Row],[Pd Simulation                           ]])</f>
        <v>1.539408206242987E-3</v>
      </c>
      <c r="I42" s="5">
        <f>100*IF(Table7[[#This Row],[Pd Analytic                             ]]&gt;0,Table7[[#This Row],[Absolute Error]]/Table7[[#This Row],[Pd Analytic                             ]],1)</f>
        <v>0.212981628677263</v>
      </c>
    </row>
    <row r="43" spans="1:9" x14ac:dyDescent="0.25">
      <c r="A43" s="1">
        <v>4.2</v>
      </c>
      <c r="B43" s="4">
        <v>4.0355380000000003E-2</v>
      </c>
      <c r="C43" s="4">
        <v>3.8463479295674098E-2</v>
      </c>
      <c r="D43" s="5">
        <f>ABS(Table6[[#This Row],[Pb Analytic                             ]]-Table6[[#This Row],[Pb Simulation                           ]])</f>
        <v>1.8919007043259051E-3</v>
      </c>
      <c r="E43" s="5">
        <f>100*IF(Table6[[#This Row],[Pb Analytic                             ]]&gt;0,Table6[[#This Row],[Absolute Error]]/Table6[[#This Row],[Pb Analytic                             ]],1)</f>
        <v>4.9186936256665756</v>
      </c>
      <c r="F43" s="4">
        <v>0.72240198</v>
      </c>
      <c r="G43" s="4">
        <v>0.72405459408169104</v>
      </c>
      <c r="H43" s="5">
        <f>ABS(Table7[[#This Row],[Pd Analytic                             ]]-Table7[[#This Row],[Pd Simulation                           ]])</f>
        <v>1.6526140816910395E-3</v>
      </c>
      <c r="I43" s="5">
        <f>100*IF(Table7[[#This Row],[Pd Analytic                             ]]&gt;0,Table7[[#This Row],[Absolute Error]]/Table7[[#This Row],[Pd Analytic                             ]],1)</f>
        <v>0.22824440245241842</v>
      </c>
    </row>
    <row r="44" spans="1:9" x14ac:dyDescent="0.25">
      <c r="A44" s="1">
        <v>4.3</v>
      </c>
      <c r="B44" s="4">
        <v>4.5148319999999999E-2</v>
      </c>
      <c r="C44" s="4">
        <v>4.3165269445395497E-2</v>
      </c>
      <c r="D44" s="5">
        <f>ABS(Table6[[#This Row],[Pb Analytic                             ]]-Table6[[#This Row],[Pb Simulation                           ]])</f>
        <v>1.9830505546045013E-3</v>
      </c>
      <c r="E44" s="5">
        <f>100*IF(Table6[[#This Row],[Pb Analytic                             ]]&gt;0,Table6[[#This Row],[Absolute Error]]/Table6[[#This Row],[Pb Analytic                             ]],1)</f>
        <v>4.5940882104606811</v>
      </c>
      <c r="F44" s="4">
        <v>0.72292688999999999</v>
      </c>
      <c r="G44" s="4">
        <v>0.72478348581363405</v>
      </c>
      <c r="H44" s="5">
        <f>ABS(Table7[[#This Row],[Pd Analytic                             ]]-Table7[[#This Row],[Pd Simulation                           ]])</f>
        <v>1.8565958136340655E-3</v>
      </c>
      <c r="I44" s="5">
        <f>100*IF(Table7[[#This Row],[Pd Analytic                             ]]&gt;0,Table7[[#This Row],[Absolute Error]]/Table7[[#This Row],[Pd Analytic                             ]],1)</f>
        <v>0.25615868048509288</v>
      </c>
    </row>
    <row r="45" spans="1:9" x14ac:dyDescent="0.25">
      <c r="A45" s="1">
        <v>4.4000000000000004</v>
      </c>
      <c r="B45" s="4">
        <v>5.0201089999999997E-2</v>
      </c>
      <c r="C45" s="4">
        <v>4.8146189247120302E-2</v>
      </c>
      <c r="D45" s="5">
        <f>ABS(Table6[[#This Row],[Pb Analytic                             ]]-Table6[[#This Row],[Pb Simulation                           ]])</f>
        <v>2.0549007528796945E-3</v>
      </c>
      <c r="E45" s="5">
        <f>100*IF(Table6[[#This Row],[Pb Analytic                             ]]&gt;0,Table6[[#This Row],[Absolute Error]]/Table6[[#This Row],[Pb Analytic                             ]],1)</f>
        <v>4.2680444392649441</v>
      </c>
      <c r="F45" s="4">
        <v>0.72311433000000003</v>
      </c>
      <c r="G45" s="4">
        <v>0.72500040815741695</v>
      </c>
      <c r="H45" s="5">
        <f>ABS(Table7[[#This Row],[Pd Analytic                             ]]-Table7[[#This Row],[Pd Simulation                           ]])</f>
        <v>1.8860781574169261E-3</v>
      </c>
      <c r="I45" s="5">
        <f>100*IF(Table7[[#This Row],[Pd Analytic                             ]]&gt;0,Table7[[#This Row],[Absolute Error]]/Table7[[#This Row],[Pd Analytic                             ]],1)</f>
        <v>0.26014856491051908</v>
      </c>
    </row>
    <row r="46" spans="1:9" x14ac:dyDescent="0.25">
      <c r="A46" s="1">
        <v>4.5</v>
      </c>
      <c r="B46" s="4">
        <v>5.5478100000000002E-2</v>
      </c>
      <c r="C46" s="4">
        <v>5.3394134121268803E-2</v>
      </c>
      <c r="D46" s="5">
        <f>ABS(Table6[[#This Row],[Pb Analytic                             ]]-Table6[[#This Row],[Pb Simulation                           ]])</f>
        <v>2.083965878731199E-3</v>
      </c>
      <c r="E46" s="5">
        <f>100*IF(Table6[[#This Row],[Pb Analytic                             ]]&gt;0,Table6[[#This Row],[Absolute Error]]/Table6[[#This Row],[Pb Analytic                             ]],1)</f>
        <v>3.9029865602803748</v>
      </c>
      <c r="F46" s="4">
        <v>0.72280440999999995</v>
      </c>
      <c r="G46" s="4">
        <v>0.724730863203492</v>
      </c>
      <c r="H46" s="5">
        <f>ABS(Table7[[#This Row],[Pd Analytic                             ]]-Table7[[#This Row],[Pd Simulation                           ]])</f>
        <v>1.9264532034920512E-3</v>
      </c>
      <c r="I46" s="5">
        <f>100*IF(Table7[[#This Row],[Pd Analytic                             ]]&gt;0,Table7[[#This Row],[Absolute Error]]/Table7[[#This Row],[Pd Analytic                             ]],1)</f>
        <v>0.26581636043160151</v>
      </c>
    </row>
    <row r="47" spans="1:9" x14ac:dyDescent="0.25">
      <c r="A47" s="1">
        <v>4.5999999999999996</v>
      </c>
      <c r="B47" s="4">
        <v>6.1090390000000001E-2</v>
      </c>
      <c r="C47" s="4">
        <v>5.8895441459587798E-2</v>
      </c>
      <c r="D47" s="5">
        <f>ABS(Table6[[#This Row],[Pb Analytic                             ]]-Table6[[#This Row],[Pb Simulation                           ]])</f>
        <v>2.1949485404122032E-3</v>
      </c>
      <c r="E47" s="5">
        <f>100*IF(Table6[[#This Row],[Pb Analytic                             ]]&gt;0,Table6[[#This Row],[Absolute Error]]/Table6[[#This Row],[Pb Analytic                             ]],1)</f>
        <v>3.7268564187914412</v>
      </c>
      <c r="F47" s="4">
        <v>0.72200491</v>
      </c>
      <c r="G47" s="4">
        <v>0.72400106239482798</v>
      </c>
      <c r="H47" s="5">
        <f>ABS(Table7[[#This Row],[Pd Analytic                             ]]-Table7[[#This Row],[Pd Simulation                           ]])</f>
        <v>1.9961523948279769E-3</v>
      </c>
      <c r="I47" s="5">
        <f>100*IF(Table7[[#This Row],[Pd Analytic                             ]]&gt;0,Table7[[#This Row],[Absolute Error]]/Table7[[#This Row],[Pd Analytic                             ]],1)</f>
        <v>0.27571125216655989</v>
      </c>
    </row>
    <row r="48" spans="1:9" x14ac:dyDescent="0.25">
      <c r="A48" s="1">
        <v>4.7</v>
      </c>
      <c r="B48" s="4">
        <v>6.6817589999999996E-2</v>
      </c>
      <c r="C48" s="4">
        <v>6.4635193272053498E-2</v>
      </c>
      <c r="D48" s="5">
        <f>ABS(Table6[[#This Row],[Pb Analytic                             ]]-Table6[[#This Row],[Pb Simulation                           ]])</f>
        <v>2.1823967279464979E-3</v>
      </c>
      <c r="E48" s="5">
        <f>100*IF(Table6[[#This Row],[Pb Analytic                             ]]&gt;0,Table6[[#This Row],[Absolute Error]]/Table6[[#This Row],[Pb Analytic                             ]],1)</f>
        <v>3.3764836422174156</v>
      </c>
      <c r="F48" s="4">
        <v>0.72081766999999997</v>
      </c>
      <c r="G48" s="4">
        <v>0.72283766900714397</v>
      </c>
      <c r="H48" s="5">
        <f>ABS(Table7[[#This Row],[Pd Analytic                             ]]-Table7[[#This Row],[Pd Simulation                           ]])</f>
        <v>2.0199990071440022E-3</v>
      </c>
      <c r="I48" s="5">
        <f>100*IF(Table7[[#This Row],[Pd Analytic                             ]]&gt;0,Table7[[#This Row],[Absolute Error]]/Table7[[#This Row],[Pd Analytic                             ]],1)</f>
        <v>0.27945403148656855</v>
      </c>
    </row>
    <row r="49" spans="1:9" x14ac:dyDescent="0.25">
      <c r="A49" s="1">
        <v>4.8</v>
      </c>
      <c r="B49" s="4">
        <v>7.2817320000000005E-2</v>
      </c>
      <c r="C49" s="4">
        <v>7.0597510781061301E-2</v>
      </c>
      <c r="D49" s="5">
        <f>ABS(Table6[[#This Row],[Pb Analytic                             ]]-Table6[[#This Row],[Pb Simulation                           ]])</f>
        <v>2.2198092189387036E-3</v>
      </c>
      <c r="E49" s="5">
        <f>100*IF(Table6[[#This Row],[Pb Analytic                             ]]&gt;0,Table6[[#This Row],[Absolute Error]]/Table6[[#This Row],[Pb Analytic                             ]],1)</f>
        <v>3.1443165550451626</v>
      </c>
      <c r="F49" s="4">
        <v>0.71914248999999997</v>
      </c>
      <c r="G49" s="4">
        <v>0.721267549002094</v>
      </c>
      <c r="H49" s="5">
        <f>ABS(Table7[[#This Row],[Pd Analytic                             ]]-Table7[[#This Row],[Pd Simulation                           ]])</f>
        <v>2.1250590020940319E-3</v>
      </c>
      <c r="I49" s="5">
        <f>100*IF(Table7[[#This Row],[Pd Analytic                             ]]&gt;0,Table7[[#This Row],[Absolute Error]]/Table7[[#This Row],[Pd Analytic                             ]],1)</f>
        <v>0.29462839483547348</v>
      </c>
    </row>
    <row r="50" spans="1:9" x14ac:dyDescent="0.25">
      <c r="A50" s="1">
        <v>4.9000000000000004</v>
      </c>
      <c r="B50" s="4">
        <v>7.9072749999999997E-2</v>
      </c>
      <c r="C50" s="4">
        <v>7.6765833898491495E-2</v>
      </c>
      <c r="D50" s="5">
        <f>ABS(Table6[[#This Row],[Pb Analytic                             ]]-Table6[[#This Row],[Pb Simulation                           ]])</f>
        <v>2.3069161015085021E-3</v>
      </c>
      <c r="E50" s="5">
        <f>100*IF(Table6[[#This Row],[Pb Analytic                             ]]&gt;0,Table6[[#This Row],[Absolute Error]]/Table6[[#This Row],[Pb Analytic                             ]],1)</f>
        <v>3.0051339044384884</v>
      </c>
      <c r="F50" s="4">
        <v>0.71717593000000002</v>
      </c>
      <c r="G50" s="4">
        <v>0.71931753659598896</v>
      </c>
      <c r="H50" s="5">
        <f>ABS(Table7[[#This Row],[Pd Analytic                             ]]-Table7[[#This Row],[Pd Simulation                           ]])</f>
        <v>2.141606595988943E-3</v>
      </c>
      <c r="I50" s="5">
        <f>100*IF(Table7[[#This Row],[Pd Analytic                             ]]&gt;0,Table7[[#This Row],[Absolute Error]]/Table7[[#This Row],[Pd Analytic                             ]],1)</f>
        <v>0.29772756634345693</v>
      </c>
    </row>
    <row r="51" spans="1:9" x14ac:dyDescent="0.25">
      <c r="A51" s="1">
        <v>5</v>
      </c>
      <c r="B51" s="4">
        <v>8.5341280000000005E-2</v>
      </c>
      <c r="C51" s="4">
        <v>8.3123180272893102E-2</v>
      </c>
      <c r="D51" s="5">
        <f>ABS(Table6[[#This Row],[Pb Analytic                             ]]-Table6[[#This Row],[Pb Simulation                           ]])</f>
        <v>2.2180997271069036E-3</v>
      </c>
      <c r="E51" s="5">
        <f>100*IF(Table6[[#This Row],[Pb Analytic                             ]]&gt;0,Table6[[#This Row],[Absolute Error]]/Table6[[#This Row],[Pb Analytic                             ]],1)</f>
        <v>2.6684490653809085</v>
      </c>
      <c r="F51" s="4">
        <v>0.71476419000000002</v>
      </c>
      <c r="G51" s="4">
        <v>0.71701421930282205</v>
      </c>
      <c r="H51" s="5">
        <f>ABS(Table7[[#This Row],[Pd Analytic                             ]]-Table7[[#This Row],[Pd Simulation                           ]])</f>
        <v>2.250029302822032E-3</v>
      </c>
      <c r="I51" s="5">
        <f>100*IF(Table7[[#This Row],[Pd Analytic                             ]]&gt;0,Table7[[#This Row],[Absolute Error]]/Table7[[#This Row],[Pd Analytic                             ]],1)</f>
        <v>0.31380539496271276</v>
      </c>
    </row>
    <row r="52" spans="1:9" x14ac:dyDescent="0.25">
      <c r="A52" s="1">
        <v>5.0999999999999996</v>
      </c>
      <c r="B52" s="4">
        <v>9.1880900000000001E-2</v>
      </c>
      <c r="C52" s="4">
        <v>8.9652380236647997E-2</v>
      </c>
      <c r="D52" s="5">
        <f>ABS(Table6[[#This Row],[Pb Analytic                             ]]-Table6[[#This Row],[Pb Simulation                           ]])</f>
        <v>2.2285197633520049E-3</v>
      </c>
      <c r="E52" s="5">
        <f>100*IF(Table6[[#This Row],[Pb Analytic                             ]]&gt;0,Table6[[#This Row],[Absolute Error]]/Table6[[#This Row],[Pb Analytic                             ]],1)</f>
        <v>2.4857340736180848</v>
      </c>
      <c r="F52" s="4">
        <v>0.71215262999999995</v>
      </c>
      <c r="G52" s="4">
        <v>0.71438374570743901</v>
      </c>
      <c r="H52" s="5">
        <f>ABS(Table7[[#This Row],[Pd Analytic                             ]]-Table7[[#This Row],[Pd Simulation                           ]])</f>
        <v>2.2311157074390575E-3</v>
      </c>
      <c r="I52" s="5">
        <f>100*IF(Table7[[#This Row],[Pd Analytic                             ]]&gt;0,Table7[[#This Row],[Absolute Error]]/Table7[[#This Row],[Pd Analytic                             ]],1)</f>
        <v>0.31231333591298766</v>
      </c>
    </row>
    <row r="53" spans="1:9" x14ac:dyDescent="0.25">
      <c r="A53" s="1">
        <v>5.2</v>
      </c>
      <c r="B53" s="4">
        <v>9.8674849999999995E-2</v>
      </c>
      <c r="C53" s="4">
        <v>9.6336285452762196E-2</v>
      </c>
      <c r="D53" s="5">
        <f>ABS(Table6[[#This Row],[Pb Analytic                             ]]-Table6[[#This Row],[Pb Simulation                           ]])</f>
        <v>2.3385645472377981E-3</v>
      </c>
      <c r="E53" s="5">
        <f>100*IF(Table6[[#This Row],[Pb Analytic                             ]]&gt;0,Table6[[#This Row],[Absolute Error]]/Table6[[#This Row],[Pb Analytic                             ]],1)</f>
        <v>2.4275012641882445</v>
      </c>
      <c r="F53" s="4">
        <v>0.70916619999999997</v>
      </c>
      <c r="G53" s="4">
        <v>0.71145165787030995</v>
      </c>
      <c r="H53" s="5">
        <f>ABS(Table7[[#This Row],[Pd Analytic                             ]]-Table7[[#This Row],[Pd Simulation                           ]])</f>
        <v>2.2854578703099815E-3</v>
      </c>
      <c r="I53" s="5">
        <f>100*IF(Table7[[#This Row],[Pd Analytic                             ]]&gt;0,Table7[[#This Row],[Absolute Error]]/Table7[[#This Row],[Pd Analytic                             ]],1)</f>
        <v>0.32123867377741022</v>
      </c>
    </row>
    <row r="54" spans="1:9" x14ac:dyDescent="0.25">
      <c r="A54" s="1">
        <v>5.3</v>
      </c>
      <c r="B54" s="4">
        <v>0.10547786000000001</v>
      </c>
      <c r="C54" s="4">
        <v>0.10315795032063001</v>
      </c>
      <c r="D54" s="5">
        <f>ABS(Table6[[#This Row],[Pb Analytic                             ]]-Table6[[#This Row],[Pb Simulation                           ]])</f>
        <v>2.3199096793699997E-3</v>
      </c>
      <c r="E54" s="5">
        <f>100*IF(Table6[[#This Row],[Pb Analytic                             ]]&gt;0,Table6[[#This Row],[Absolute Error]]/Table6[[#This Row],[Pb Analytic                             ]],1)</f>
        <v>2.2488908243711521</v>
      </c>
      <c r="F54" s="4">
        <v>0.70602067999999996</v>
      </c>
      <c r="G54" s="4">
        <v>0.70824274909996099</v>
      </c>
      <c r="H54" s="5">
        <f>ABS(Table7[[#This Row],[Pd Analytic                             ]]-Table7[[#This Row],[Pd Simulation                           ]])</f>
        <v>2.2220690999610326E-3</v>
      </c>
      <c r="I54" s="5">
        <f>100*IF(Table7[[#This Row],[Pd Analytic                             ]]&gt;0,Table7[[#This Row],[Absolute Error]]/Table7[[#This Row],[Pd Analytic                             ]],1)</f>
        <v>0.31374399565471739</v>
      </c>
    </row>
    <row r="55" spans="1:9" x14ac:dyDescent="0.25">
      <c r="A55" s="1">
        <v>5.4</v>
      </c>
      <c r="B55" s="4">
        <v>0.11240575999999999</v>
      </c>
      <c r="C55" s="4">
        <v>0.11010078623459101</v>
      </c>
      <c r="D55" s="5">
        <f>ABS(Table6[[#This Row],[Pb Analytic                             ]]-Table6[[#This Row],[Pb Simulation                           ]])</f>
        <v>2.304973765408988E-3</v>
      </c>
      <c r="E55" s="5">
        <f>100*IF(Table6[[#This Row],[Pb Analytic                             ]]&gt;0,Table6[[#This Row],[Absolute Error]]/Table6[[#This Row],[Pb Analytic                             ]],1)</f>
        <v>2.0935125390456304</v>
      </c>
      <c r="F55" s="4">
        <v>0.70246788999999998</v>
      </c>
      <c r="G55" s="4">
        <v>0.70478094687100501</v>
      </c>
      <c r="H55" s="5">
        <f>ABS(Table7[[#This Row],[Pd Analytic                             ]]-Table7[[#This Row],[Pd Simulation                           ]])</f>
        <v>2.3130568710050259E-3</v>
      </c>
      <c r="I55" s="5">
        <f>100*IF(Table7[[#This Row],[Pd Analytic                             ]]&gt;0,Table7[[#This Row],[Absolute Error]]/Table7[[#This Row],[Pd Analytic                             ]],1)</f>
        <v>0.32819514790719523</v>
      </c>
    </row>
    <row r="56" spans="1:9" x14ac:dyDescent="0.25">
      <c r="A56" s="1">
        <v>5.5</v>
      </c>
      <c r="B56" s="4">
        <v>0.1193693</v>
      </c>
      <c r="C56" s="4">
        <v>0.117148689600407</v>
      </c>
      <c r="D56" s="5">
        <f>ABS(Table6[[#This Row],[Pb Analytic                             ]]-Table6[[#This Row],[Pb Simulation                           ]])</f>
        <v>2.2206103995929954E-3</v>
      </c>
      <c r="E56" s="5">
        <f>100*IF(Table6[[#This Row],[Pb Analytic                             ]]&gt;0,Table6[[#This Row],[Absolute Error]]/Table6[[#This Row],[Pb Analytic                             ]],1)</f>
        <v>1.8955486460561148</v>
      </c>
      <c r="F56" s="4">
        <v>0.69880693999999999</v>
      </c>
      <c r="G56" s="4">
        <v>0.70108921991540396</v>
      </c>
      <c r="H56" s="5">
        <f>ABS(Table7[[#This Row],[Pd Analytic                             ]]-Table7[[#This Row],[Pd Simulation                           ]])</f>
        <v>2.282279915403973E-3</v>
      </c>
      <c r="I56" s="5">
        <f>100*IF(Table7[[#This Row],[Pd Analytic                             ]]&gt;0,Table7[[#This Row],[Absolute Error]]/Table7[[#This Row],[Pd Analytic                             ]],1)</f>
        <v>0.32553344860720601</v>
      </c>
    </row>
    <row r="57" spans="1:9" x14ac:dyDescent="0.25">
      <c r="A57" s="1">
        <v>5.6</v>
      </c>
      <c r="B57" s="4">
        <v>0.12656013999999999</v>
      </c>
      <c r="C57" s="4">
        <v>0.12428614511743701</v>
      </c>
      <c r="D57" s="5">
        <f>ABS(Table6[[#This Row],[Pb Analytic                             ]]-Table6[[#This Row],[Pb Simulation                           ]])</f>
        <v>2.2739948825629824E-3</v>
      </c>
      <c r="E57" s="5">
        <f>100*IF(Table6[[#This Row],[Pb Analytic                             ]]&gt;0,Table6[[#This Row],[Absolute Error]]/Table6[[#This Row],[Pb Analytic                             ]],1)</f>
        <v>1.8296447125416133</v>
      </c>
      <c r="F57" s="4">
        <v>0.69500194000000004</v>
      </c>
      <c r="G57" s="4">
        <v>0.697189507960008</v>
      </c>
      <c r="H57" s="5">
        <f>ABS(Table7[[#This Row],[Pd Analytic                             ]]-Table7[[#This Row],[Pd Simulation                           ]])</f>
        <v>2.1875679600079634E-3</v>
      </c>
      <c r="I57" s="5">
        <f>100*IF(Table7[[#This Row],[Pd Analytic                             ]]&gt;0,Table7[[#This Row],[Absolute Error]]/Table7[[#This Row],[Pd Analytic                             ]],1)</f>
        <v>0.31376948950491751</v>
      </c>
    </row>
    <row r="58" spans="1:9" x14ac:dyDescent="0.25">
      <c r="A58" s="1">
        <v>5.7</v>
      </c>
      <c r="B58" s="4">
        <v>0.13374162000000001</v>
      </c>
      <c r="C58" s="4">
        <v>0.131498306250385</v>
      </c>
      <c r="D58" s="5">
        <f>ABS(Table6[[#This Row],[Pb Analytic                             ]]-Table6[[#This Row],[Pb Simulation                           ]])</f>
        <v>2.2433137496150057E-3</v>
      </c>
      <c r="E58" s="5">
        <f>100*IF(Table6[[#This Row],[Pb Analytic                             ]]&gt;0,Table6[[#This Row],[Absolute Error]]/Table6[[#This Row],[Pb Analytic                             ]],1)</f>
        <v>1.7059639881167197</v>
      </c>
      <c r="F58" s="4">
        <v>0.69082412000000004</v>
      </c>
      <c r="G58" s="4">
        <v>0.69310267220451705</v>
      </c>
      <c r="H58" s="5">
        <f>ABS(Table7[[#This Row],[Pd Analytic                             ]]-Table7[[#This Row],[Pd Simulation                           ]])</f>
        <v>2.2785522045170037E-3</v>
      </c>
      <c r="I58" s="5">
        <f>100*IF(Table7[[#This Row],[Pd Analytic                             ]]&gt;0,Table7[[#This Row],[Absolute Error]]/Table7[[#This Row],[Pd Analytic                             ]],1)</f>
        <v>0.32874670606444589</v>
      </c>
    </row>
    <row r="59" spans="1:9" x14ac:dyDescent="0.25">
      <c r="A59" s="1">
        <v>5.8</v>
      </c>
      <c r="B59" s="4">
        <v>0.14096682999999999</v>
      </c>
      <c r="C59" s="4">
        <v>0.138771055070884</v>
      </c>
      <c r="D59" s="5">
        <f>ABS(Table6[[#This Row],[Pb Analytic                             ]]-Table6[[#This Row],[Pb Simulation                           ]])</f>
        <v>2.19577492911599E-3</v>
      </c>
      <c r="E59" s="5">
        <f>100*IF(Table6[[#This Row],[Pb Analytic                             ]]&gt;0,Table6[[#This Row],[Absolute Error]]/Table6[[#This Row],[Pb Analytic                             ]],1)</f>
        <v>1.5823003781259659</v>
      </c>
      <c r="F59" s="4">
        <v>0.68667771</v>
      </c>
      <c r="G59" s="4">
        <v>0.68884846440579905</v>
      </c>
      <c r="H59" s="5">
        <f>ABS(Table7[[#This Row],[Pd Analytic                             ]]-Table7[[#This Row],[Pd Simulation                           ]])</f>
        <v>2.170754405799058E-3</v>
      </c>
      <c r="I59" s="5">
        <f>100*IF(Table7[[#This Row],[Pd Analytic                             ]]&gt;0,Table7[[#This Row],[Absolute Error]]/Table7[[#This Row],[Pd Analytic                             ]],1)</f>
        <v>0.31512800245138844</v>
      </c>
    </row>
    <row r="60" spans="1:9" x14ac:dyDescent="0.25">
      <c r="A60" s="1">
        <v>5.9</v>
      </c>
      <c r="B60" s="4">
        <v>0.14825256000000001</v>
      </c>
      <c r="C60" s="4">
        <v>0.14609104377350801</v>
      </c>
      <c r="D60" s="5">
        <f>ABS(Table6[[#This Row],[Pb Analytic                             ]]-Table6[[#This Row],[Pb Simulation                           ]])</f>
        <v>2.161516226491994E-3</v>
      </c>
      <c r="E60" s="5">
        <f>100*IF(Table6[[#This Row],[Pb Analytic                             ]]&gt;0,Table6[[#This Row],[Absolute Error]]/Table6[[#This Row],[Pb Analytic                             ]],1)</f>
        <v>1.4795679260414463</v>
      </c>
      <c r="F60" s="4">
        <v>0.68227143000000001</v>
      </c>
      <c r="G60" s="4">
        <v>0.68444551233091799</v>
      </c>
      <c r="H60" s="5">
        <f>ABS(Table7[[#This Row],[Pd Analytic                             ]]-Table7[[#This Row],[Pd Simulation                           ]])</f>
        <v>2.1740823309179813E-3</v>
      </c>
      <c r="I60" s="5">
        <f>100*IF(Table7[[#This Row],[Pd Analytic                             ]]&gt;0,Table7[[#This Row],[Absolute Error]]/Table7[[#This Row],[Pd Analytic                             ]],1)</f>
        <v>0.31764140340609737</v>
      </c>
    </row>
    <row r="61" spans="1:9" x14ac:dyDescent="0.25">
      <c r="A61" s="1">
        <v>6</v>
      </c>
      <c r="B61" s="4">
        <v>0.15565142000000001</v>
      </c>
      <c r="C61" s="4">
        <v>0.153445720190482</v>
      </c>
      <c r="D61" s="5">
        <f>ABS(Table6[[#This Row],[Pb Analytic                             ]]-Table6[[#This Row],[Pb Simulation                           ]])</f>
        <v>2.2056998095180136E-3</v>
      </c>
      <c r="E61" s="5">
        <f>100*IF(Table6[[#This Row],[Pb Analytic                             ]]&gt;0,Table6[[#This Row],[Absolute Error]]/Table6[[#This Row],[Pb Analytic                             ]],1)</f>
        <v>1.4374462883552159</v>
      </c>
      <c r="F61" s="4">
        <v>0.67775591999999996</v>
      </c>
      <c r="G61" s="4">
        <v>0.67991131933618898</v>
      </c>
      <c r="H61" s="5">
        <f>ABS(Table7[[#This Row],[Pd Analytic                             ]]-Table7[[#This Row],[Pd Simulation                           ]])</f>
        <v>2.1553993361890234E-3</v>
      </c>
      <c r="I61" s="5">
        <f>100*IF(Table7[[#This Row],[Pd Analytic                             ]]&gt;0,Table7[[#This Row],[Absolute Error]]/Table7[[#This Row],[Pd Analytic                             ]],1)</f>
        <v>0.3170118329980714</v>
      </c>
    </row>
    <row r="62" spans="1:9" x14ac:dyDescent="0.25">
      <c r="A62" s="1">
        <v>6.1</v>
      </c>
      <c r="B62" s="4">
        <v>0.16289303999999999</v>
      </c>
      <c r="C62" s="4">
        <v>0.160823339569274</v>
      </c>
      <c r="D62" s="5">
        <f>ABS(Table6[[#This Row],[Pb Analytic                             ]]-Table6[[#This Row],[Pb Simulation                           ]])</f>
        <v>2.0697004307259903E-3</v>
      </c>
      <c r="E62" s="5">
        <f>100*IF(Table6[[#This Row],[Pb Analytic                             ]]&gt;0,Table6[[#This Row],[Absolute Error]]/Table6[[#This Row],[Pb Analytic                             ]],1)</f>
        <v>1.2869403385535811</v>
      </c>
      <c r="F62" s="4">
        <v>0.67321752999999995</v>
      </c>
      <c r="G62" s="4">
        <v>0.675262275899427</v>
      </c>
      <c r="H62" s="5">
        <f>ABS(Table7[[#This Row],[Pd Analytic                             ]]-Table7[[#This Row],[Pd Simulation                           ]])</f>
        <v>2.0447458994270473E-3</v>
      </c>
      <c r="I62" s="5">
        <f>100*IF(Table7[[#This Row],[Pd Analytic                             ]]&gt;0,Table7[[#This Row],[Absolute Error]]/Table7[[#This Row],[Pd Analytic                             ]],1)</f>
        <v>0.30280766043142471</v>
      </c>
    </row>
    <row r="63" spans="1:9" x14ac:dyDescent="0.25">
      <c r="A63" s="1">
        <v>6.2</v>
      </c>
      <c r="B63" s="4">
        <v>0.17023925000000001</v>
      </c>
      <c r="C63" s="4">
        <v>0.16821296475967401</v>
      </c>
      <c r="D63" s="5">
        <f>ABS(Table6[[#This Row],[Pb Analytic                             ]]-Table6[[#This Row],[Pb Simulation                           ]])</f>
        <v>2.0262852403259979E-3</v>
      </c>
      <c r="E63" s="5">
        <f>100*IF(Table6[[#This Row],[Pb Analytic                             ]]&gt;0,Table6[[#This Row],[Absolute Error]]/Table6[[#This Row],[Pb Analytic                             ]],1)</f>
        <v>1.2045951649570847</v>
      </c>
      <c r="F63" s="4">
        <v>0.66849424000000002</v>
      </c>
      <c r="G63" s="4">
        <v>0.67051368105599296</v>
      </c>
      <c r="H63" s="5">
        <f>ABS(Table7[[#This Row],[Pd Analytic                             ]]-Table7[[#This Row],[Pd Simulation                           ]])</f>
        <v>2.0194410559929432E-3</v>
      </c>
      <c r="I63" s="5">
        <f>100*IF(Table7[[#This Row],[Pd Analytic                             ]]&gt;0,Table7[[#This Row],[Absolute Error]]/Table7[[#This Row],[Pd Analytic                             ]],1)</f>
        <v>0.30117820307745591</v>
      </c>
    </row>
    <row r="64" spans="1:9" x14ac:dyDescent="0.25">
      <c r="A64" s="1">
        <v>6.3</v>
      </c>
      <c r="B64" s="4">
        <v>0.17768002999999999</v>
      </c>
      <c r="C64" s="4">
        <v>0.17560445680058301</v>
      </c>
      <c r="D64" s="5">
        <f>ABS(Table6[[#This Row],[Pb Analytic                             ]]-Table6[[#This Row],[Pb Simulation                           ]])</f>
        <v>2.0755731994169802E-3</v>
      </c>
      <c r="E64" s="5">
        <f>100*IF(Table6[[#This Row],[Pb Analytic                             ]]&gt;0,Table6[[#This Row],[Absolute Error]]/Table6[[#This Row],[Pb Analytic                             ]],1)</f>
        <v>1.1819592949021833</v>
      </c>
      <c r="F64" s="4">
        <v>0.66353680000000004</v>
      </c>
      <c r="G64" s="4">
        <v>0.665679771848393</v>
      </c>
      <c r="H64" s="5">
        <f>ABS(Table7[[#This Row],[Pd Analytic                             ]]-Table7[[#This Row],[Pd Simulation                           ]])</f>
        <v>2.1429718483929605E-3</v>
      </c>
      <c r="I64" s="5">
        <f>100*IF(Table7[[#This Row],[Pd Analytic                             ]]&gt;0,Table7[[#This Row],[Absolute Error]]/Table7[[#This Row],[Pd Analytic                             ]],1)</f>
        <v>0.32192233248166319</v>
      </c>
    </row>
    <row r="65" spans="1:9" x14ac:dyDescent="0.25">
      <c r="A65" s="1">
        <v>6.4</v>
      </c>
      <c r="B65" s="4">
        <v>0.18500875999999999</v>
      </c>
      <c r="C65" s="4">
        <v>0.18298845771698999</v>
      </c>
      <c r="D65" s="5">
        <f>ABS(Table6[[#This Row],[Pb Analytic                             ]]-Table6[[#This Row],[Pb Simulation                           ]])</f>
        <v>2.0203022830100059E-3</v>
      </c>
      <c r="E65" s="5">
        <f>100*IF(Table6[[#This Row],[Pb Analytic                             ]]&gt;0,Table6[[#This Row],[Absolute Error]]/Table6[[#This Row],[Pb Analytic                             ]],1)</f>
        <v>1.1040599544997567</v>
      </c>
      <c r="F65" s="4">
        <v>0.65882883999999997</v>
      </c>
      <c r="G65" s="4">
        <v>0.66077375907929603</v>
      </c>
      <c r="H65" s="5">
        <f>ABS(Table7[[#This Row],[Pd Analytic                             ]]-Table7[[#This Row],[Pd Simulation                           ]])</f>
        <v>1.9449190792960591E-3</v>
      </c>
      <c r="I65" s="5">
        <f>100*IF(Table7[[#This Row],[Pd Analytic                             ]]&gt;0,Table7[[#This Row],[Absolute Error]]/Table7[[#This Row],[Pd Analytic                             ]],1)</f>
        <v>0.29433963630850835</v>
      </c>
    </row>
    <row r="66" spans="1:9" x14ac:dyDescent="0.25">
      <c r="A66" s="1">
        <v>6.5</v>
      </c>
      <c r="B66" s="4">
        <v>0.19227435000000001</v>
      </c>
      <c r="C66" s="4">
        <v>0.19035636714688001</v>
      </c>
      <c r="D66" s="5">
        <f>ABS(Table6[[#This Row],[Pb Analytic                             ]]-Table6[[#This Row],[Pb Simulation                           ]])</f>
        <v>1.9179828531200038E-3</v>
      </c>
      <c r="E66" s="5">
        <f>100*IF(Table6[[#This Row],[Pb Analytic                             ]]&gt;0,Table6[[#This Row],[Absolute Error]]/Table6[[#This Row],[Pb Analytic                             ]],1)</f>
        <v>1.0075748354874192</v>
      </c>
      <c r="F66" s="4">
        <v>0.65388056000000006</v>
      </c>
      <c r="G66" s="4">
        <v>0.655807867847229</v>
      </c>
      <c r="H66" s="5">
        <f>ABS(Table7[[#This Row],[Pd Analytic                             ]]-Table7[[#This Row],[Pd Simulation                           ]])</f>
        <v>1.9273078472289429E-3</v>
      </c>
      <c r="I66" s="5">
        <f>100*IF(Table7[[#This Row],[Pd Analytic                             ]]&gt;0,Table7[[#This Row],[Absolute Error]]/Table7[[#This Row],[Pd Analytic                             ]],1)</f>
        <v>0.29388300167175047</v>
      </c>
    </row>
    <row r="67" spans="1:9" x14ac:dyDescent="0.25">
      <c r="A67" s="1">
        <v>6.6</v>
      </c>
      <c r="B67" s="4">
        <v>0.19968791</v>
      </c>
      <c r="C67" s="4">
        <v>0.19770031422527801</v>
      </c>
      <c r="D67" s="5">
        <f>ABS(Table6[[#This Row],[Pb Analytic                             ]]-Table6[[#This Row],[Pb Simulation                           ]])</f>
        <v>1.9875957747219897E-3</v>
      </c>
      <c r="E67" s="5">
        <f>100*IF(Table6[[#This Row],[Pb Analytic                             ]]&gt;0,Table6[[#This Row],[Absolute Error]]/Table6[[#This Row],[Pb Analytic                             ]],1)</f>
        <v>1.0053579239419617</v>
      </c>
      <c r="F67" s="4">
        <v>0.64880234999999997</v>
      </c>
      <c r="G67" s="4">
        <v>0.65079338153391797</v>
      </c>
      <c r="H67" s="5">
        <f>ABS(Table7[[#This Row],[Pd Analytic                             ]]-Table7[[#This Row],[Pd Simulation                           ]])</f>
        <v>1.9910315339179974E-3</v>
      </c>
      <c r="I67" s="5">
        <f>100*IF(Table7[[#This Row],[Pd Analytic                             ]]&gt;0,Table7[[#This Row],[Absolute Error]]/Table7[[#This Row],[Pd Analytic                             ]],1)</f>
        <v>0.30593911837657939</v>
      </c>
    </row>
    <row r="68" spans="1:9" x14ac:dyDescent="0.25">
      <c r="A68" s="1">
        <v>6.7</v>
      </c>
      <c r="B68" s="4">
        <v>0.20683989</v>
      </c>
      <c r="C68" s="4">
        <v>0.205013125965369</v>
      </c>
      <c r="D68" s="5">
        <f>ABS(Table6[[#This Row],[Pb Analytic                             ]]-Table6[[#This Row],[Pb Simulation                           ]])</f>
        <v>1.826764034631001E-3</v>
      </c>
      <c r="E68" s="5">
        <f>100*IF(Table6[[#This Row],[Pb Analytic                             ]]&gt;0,Table6[[#This Row],[Absolute Error]]/Table6[[#This Row],[Pb Analytic                             ]],1)</f>
        <v>0.89104735417749781</v>
      </c>
      <c r="F68" s="4">
        <v>0.64395036999999999</v>
      </c>
      <c r="G68" s="4">
        <v>0.64574068809589802</v>
      </c>
      <c r="H68" s="5">
        <f>ABS(Table7[[#This Row],[Pd Analytic                             ]]-Table7[[#This Row],[Pd Simulation                           ]])</f>
        <v>1.7903180958980247E-3</v>
      </c>
      <c r="I68" s="5">
        <f>100*IF(Table7[[#This Row],[Pd Analytic                             ]]&gt;0,Table7[[#This Row],[Absolute Error]]/Table7[[#This Row],[Pd Analytic                             ]],1)</f>
        <v>0.27725031563012603</v>
      </c>
    </row>
    <row r="69" spans="1:9" x14ac:dyDescent="0.25">
      <c r="A69" s="1">
        <v>6.8</v>
      </c>
      <c r="B69" s="4">
        <v>0.21410370000000001</v>
      </c>
      <c r="C69" s="4">
        <v>0.212288293199348</v>
      </c>
      <c r="D69" s="5">
        <f>ABS(Table6[[#This Row],[Pb Analytic                             ]]-Table6[[#This Row],[Pb Simulation                           ]])</f>
        <v>1.8154068006520085E-3</v>
      </c>
      <c r="E69" s="5">
        <f>100*IF(Table6[[#This Row],[Pb Analytic                             ]]&gt;0,Table6[[#This Row],[Absolute Error]]/Table6[[#This Row],[Pb Analytic                             ]],1)</f>
        <v>0.85516105164935396</v>
      </c>
      <c r="F69" s="4">
        <v>0.63887576999999995</v>
      </c>
      <c r="G69" s="4">
        <v>0.64065932768590494</v>
      </c>
      <c r="H69" s="5">
        <f>ABS(Table7[[#This Row],[Pd Analytic                             ]]-Table7[[#This Row],[Pd Simulation                           ]])</f>
        <v>1.7835576859049906E-3</v>
      </c>
      <c r="I69" s="5">
        <f>100*IF(Table7[[#This Row],[Pd Analytic                             ]]&gt;0,Table7[[#This Row],[Absolute Error]]/Table7[[#This Row],[Pd Analytic                             ]],1)</f>
        <v>0.2783940869708858</v>
      </c>
    </row>
    <row r="70" spans="1:9" x14ac:dyDescent="0.25">
      <c r="A70" s="1">
        <v>6.9</v>
      </c>
      <c r="B70" s="4">
        <v>0.22123997000000001</v>
      </c>
      <c r="C70" s="4">
        <v>0.219519934977495</v>
      </c>
      <c r="D70" s="5">
        <f>ABS(Table6[[#This Row],[Pb Analytic                             ]]-Table6[[#This Row],[Pb Simulation                           ]])</f>
        <v>1.7200350225050065E-3</v>
      </c>
      <c r="E70" s="5">
        <f>100*IF(Table6[[#This Row],[Pb Analytic                             ]]&gt;0,Table6[[#This Row],[Absolute Error]]/Table6[[#This Row],[Pb Analytic                             ]],1)</f>
        <v>0.78354388301059907</v>
      </c>
      <c r="F70" s="4">
        <v>0.63384291000000004</v>
      </c>
      <c r="G70" s="4">
        <v>0.63555804078902201</v>
      </c>
      <c r="H70" s="5">
        <f>ABS(Table7[[#This Row],[Pd Analytic                             ]]-Table7[[#This Row],[Pd Simulation                           ]])</f>
        <v>1.715130789021968E-3</v>
      </c>
      <c r="I70" s="5">
        <f>100*IF(Table7[[#This Row],[Pd Analytic                             ]]&gt;0,Table7[[#This Row],[Absolute Error]]/Table7[[#This Row],[Pd Analytic                             ]],1)</f>
        <v>0.26986218078410212</v>
      </c>
    </row>
    <row r="71" spans="1:9" x14ac:dyDescent="0.25">
      <c r="A71" s="1">
        <v>7</v>
      </c>
      <c r="B71" s="4">
        <v>0.22840189</v>
      </c>
      <c r="C71" s="4">
        <v>0.226702762174679</v>
      </c>
      <c r="D71" s="5">
        <f>ABS(Table6[[#This Row],[Pb Analytic                             ]]-Table6[[#This Row],[Pb Simulation                           ]])</f>
        <v>1.6991278253210007E-3</v>
      </c>
      <c r="E71" s="5">
        <f>100*IF(Table6[[#This Row],[Pb Analytic                             ]]&gt;0,Table6[[#This Row],[Absolute Error]]/Table6[[#This Row],[Pb Analytic                             ]],1)</f>
        <v>0.74949586366829923</v>
      </c>
      <c r="F71" s="4">
        <v>0.62877411999999999</v>
      </c>
      <c r="G71" s="4">
        <v>0.63044481620285697</v>
      </c>
      <c r="H71" s="5">
        <f>ABS(Table7[[#This Row],[Pd Analytic                             ]]-Table7[[#This Row],[Pd Simulation                           ]])</f>
        <v>1.6706962028569805E-3</v>
      </c>
      <c r="I71" s="5">
        <f>100*IF(Table7[[#This Row],[Pd Analytic                             ]]&gt;0,Table7[[#This Row],[Absolute Error]]/Table7[[#This Row],[Pd Analytic                             ]],1)</f>
        <v>0.26500276628801778</v>
      </c>
    </row>
    <row r="72" spans="1:9" x14ac:dyDescent="0.25">
      <c r="A72" s="1">
        <v>7.1</v>
      </c>
      <c r="B72" s="4">
        <v>0.23562506999999999</v>
      </c>
      <c r="C72" s="4">
        <v>0.23383204091989701</v>
      </c>
      <c r="D72" s="5">
        <f>ABS(Table6[[#This Row],[Pb Analytic                             ]]-Table6[[#This Row],[Pb Simulation                           ]])</f>
        <v>1.7930290801029813E-3</v>
      </c>
      <c r="E72" s="5">
        <f>100*IF(Table6[[#This Row],[Pb Analytic                             ]]&gt;0,Table6[[#This Row],[Absolute Error]]/Table6[[#This Row],[Pb Analytic                             ]],1)</f>
        <v>0.76680213415115883</v>
      </c>
      <c r="F72" s="4">
        <v>0.62352397999999998</v>
      </c>
      <c r="G72" s="4">
        <v>0.62532693831963304</v>
      </c>
      <c r="H72" s="5">
        <f>ABS(Table7[[#This Row],[Pd Analytic                             ]]-Table7[[#This Row],[Pd Simulation                           ]])</f>
        <v>1.8029583196330634E-3</v>
      </c>
      <c r="I72" s="5">
        <f>100*IF(Table7[[#This Row],[Pd Analytic                             ]]&gt;0,Table7[[#This Row],[Absolute Error]]/Table7[[#This Row],[Pd Analytic                             ]],1)</f>
        <v>0.28832250925858716</v>
      </c>
    </row>
    <row r="73" spans="1:9" x14ac:dyDescent="0.25">
      <c r="A73" s="1">
        <v>7.2</v>
      </c>
      <c r="B73" s="4">
        <v>0.24255963</v>
      </c>
      <c r="C73" s="4">
        <v>0.24090355634643501</v>
      </c>
      <c r="D73" s="5">
        <f>ABS(Table6[[#This Row],[Pb Analytic                             ]]-Table6[[#This Row],[Pb Simulation                           ]])</f>
        <v>1.6560736535649878E-3</v>
      </c>
      <c r="E73" s="5">
        <f>100*IF(Table6[[#This Row],[Pb Analytic                             ]]&gt;0,Table6[[#This Row],[Absolute Error]]/Table6[[#This Row],[Pb Analytic                             ]],1)</f>
        <v>0.68744259266286878</v>
      </c>
      <c r="F73" s="4">
        <v>0.61859452999999998</v>
      </c>
      <c r="G73" s="4">
        <v>0.62021103328107297</v>
      </c>
      <c r="H73" s="5">
        <f>ABS(Table7[[#This Row],[Pd Analytic                             ]]-Table7[[#This Row],[Pd Simulation                           ]])</f>
        <v>1.6165032810729896E-3</v>
      </c>
      <c r="I73" s="5">
        <f>100*IF(Table7[[#This Row],[Pd Analytic                             ]]&gt;0,Table7[[#This Row],[Absolute Error]]/Table7[[#This Row],[Pd Analytic                             ]],1)</f>
        <v>0.26063762079840452</v>
      </c>
    </row>
    <row r="74" spans="1:9" x14ac:dyDescent="0.25">
      <c r="A74" s="1">
        <v>7.3</v>
      </c>
      <c r="B74" s="4">
        <v>0.24961995000000001</v>
      </c>
      <c r="C74" s="4">
        <v>0.24791357705734901</v>
      </c>
      <c r="D74" s="5">
        <f>ABS(Table6[[#This Row],[Pb Analytic                             ]]-Table6[[#This Row],[Pb Simulation                           ]])</f>
        <v>1.7063729426509966E-3</v>
      </c>
      <c r="E74" s="5">
        <f>100*IF(Table6[[#This Row],[Pb Analytic                             ]]&gt;0,Table6[[#This Row],[Absolute Error]]/Table6[[#This Row],[Pb Analytic                             ]],1)</f>
        <v>0.68829346214316733</v>
      </c>
      <c r="F74" s="4">
        <v>0.61347373000000005</v>
      </c>
      <c r="G74" s="4">
        <v>0.61510311367501302</v>
      </c>
      <c r="H74" s="5">
        <f>ABS(Table7[[#This Row],[Pd Analytic                             ]]-Table7[[#This Row],[Pd Simulation                           ]])</f>
        <v>1.6293836750129742E-3</v>
      </c>
      <c r="I74" s="5">
        <f>100*IF(Table7[[#This Row],[Pd Analytic                             ]]&gt;0,Table7[[#This Row],[Absolute Error]]/Table7[[#This Row],[Pd Analytic                             ]],1)</f>
        <v>0.26489602129926004</v>
      </c>
    </row>
    <row r="75" spans="1:9" x14ac:dyDescent="0.25">
      <c r="A75" s="1">
        <v>7.4</v>
      </c>
      <c r="B75" s="4">
        <v>0.25639091000000003</v>
      </c>
      <c r="C75" s="4">
        <v>0.25485882061228399</v>
      </c>
      <c r="D75" s="5">
        <f>ABS(Table6[[#This Row],[Pb Analytic                             ]]-Table6[[#This Row],[Pb Simulation                           ]])</f>
        <v>1.5320893877160402E-3</v>
      </c>
      <c r="E75" s="5">
        <f>100*IF(Table6[[#This Row],[Pb Analytic                             ]]&gt;0,Table6[[#This Row],[Absolute Error]]/Table6[[#This Row],[Pb Analytic                             ]],1)</f>
        <v>0.60115219243159079</v>
      </c>
      <c r="F75" s="4">
        <v>0.60850687999999997</v>
      </c>
      <c r="G75" s="4">
        <v>0.610008621526682</v>
      </c>
      <c r="H75" s="5">
        <f>ABS(Table7[[#This Row],[Pd Analytic                             ]]-Table7[[#This Row],[Pd Simulation                           ]])</f>
        <v>1.5017415266820322E-3</v>
      </c>
      <c r="I75" s="5">
        <f>100*IF(Table7[[#This Row],[Pd Analytic                             ]]&gt;0,Table7[[#This Row],[Absolute Error]]/Table7[[#This Row],[Pd Analytic                             ]],1)</f>
        <v>0.24618365604794087</v>
      </c>
    </row>
    <row r="76" spans="1:9" x14ac:dyDescent="0.25">
      <c r="A76" s="1">
        <v>7.5</v>
      </c>
      <c r="B76" s="4">
        <v>0.26329519000000001</v>
      </c>
      <c r="C76" s="4">
        <v>0.26173642026595101</v>
      </c>
      <c r="D76" s="5">
        <f>ABS(Table6[[#This Row],[Pb Analytic                             ]]-Table6[[#This Row],[Pb Simulation                           ]])</f>
        <v>1.5587697340490037E-3</v>
      </c>
      <c r="E76" s="5">
        <f>100*IF(Table6[[#This Row],[Pb Analytic                             ]]&gt;0,Table6[[#This Row],[Absolute Error]]/Table6[[#This Row],[Pb Analytic                             ]],1)</f>
        <v>0.59554942046855153</v>
      </c>
      <c r="F76" s="4">
        <v>0.60337331999999999</v>
      </c>
      <c r="G76" s="4">
        <v>0.60493246940874501</v>
      </c>
      <c r="H76" s="5">
        <f>ABS(Table7[[#This Row],[Pd Analytic                             ]]-Table7[[#This Row],[Pd Simulation                           ]])</f>
        <v>1.5591494087450197E-3</v>
      </c>
      <c r="I76" s="5">
        <f>100*IF(Table7[[#This Row],[Pd Analytic                             ]]&gt;0,Table7[[#This Row],[Absolute Error]]/Table7[[#This Row],[Pd Analytic                             ]],1)</f>
        <v>0.25773941515635901</v>
      </c>
    </row>
    <row r="77" spans="1:9" x14ac:dyDescent="0.25">
      <c r="A77" s="1">
        <v>7.6</v>
      </c>
      <c r="B77" s="4">
        <v>0.26993497</v>
      </c>
      <c r="C77" s="4">
        <v>0.26854389312487797</v>
      </c>
      <c r="D77" s="5">
        <f>ABS(Table6[[#This Row],[Pb Analytic                             ]]-Table6[[#This Row],[Pb Simulation                           ]])</f>
        <v>1.3910768751220215E-3</v>
      </c>
      <c r="E77" s="5">
        <f>100*IF(Table6[[#This Row],[Pb Analytic                             ]]&gt;0,Table6[[#This Row],[Absolute Error]]/Table6[[#This Row],[Pb Analytic                             ]],1)</f>
        <v>0.51800726463555979</v>
      </c>
      <c r="F77" s="4">
        <v>0.59846902000000002</v>
      </c>
      <c r="G77" s="4">
        <v>0.59987907955378095</v>
      </c>
      <c r="H77" s="5">
        <f>ABS(Table7[[#This Row],[Pd Analytic                             ]]-Table7[[#This Row],[Pd Simulation                           ]])</f>
        <v>1.4100595537809291E-3</v>
      </c>
      <c r="I77" s="5">
        <f>100*IF(Table7[[#This Row],[Pd Analytic                             ]]&gt;0,Table7[[#This Row],[Absolute Error]]/Table7[[#This Row],[Pd Analytic                             ]],1)</f>
        <v>0.23505729768569353</v>
      </c>
    </row>
    <row r="78" spans="1:9" x14ac:dyDescent="0.25">
      <c r="A78" s="1">
        <v>7.7</v>
      </c>
      <c r="B78" s="4">
        <v>0.27672687000000001</v>
      </c>
      <c r="C78" s="4">
        <v>0.275279109835742</v>
      </c>
      <c r="D78" s="5">
        <f>ABS(Table6[[#This Row],[Pb Analytic                             ]]-Table6[[#This Row],[Pb Simulation                           ]])</f>
        <v>1.4477601642580162E-3</v>
      </c>
      <c r="E78" s="5">
        <f>100*IF(Table6[[#This Row],[Pb Analytic                             ]]&gt;0,Table6[[#This Row],[Absolute Error]]/Table6[[#This Row],[Pb Analytic                             ]],1)</f>
        <v>0.52592445722521008</v>
      </c>
      <c r="F78" s="4">
        <v>0.59345073000000004</v>
      </c>
      <c r="G78" s="4">
        <v>0.59485242090212398</v>
      </c>
      <c r="H78" s="5">
        <f>ABS(Table7[[#This Row],[Pd Analytic                             ]]-Table7[[#This Row],[Pd Simulation                           ]])</f>
        <v>1.4016909021239421E-3</v>
      </c>
      <c r="I78" s="5">
        <f>100*IF(Table7[[#This Row],[Pd Analytic                             ]]&gt;0,Table7[[#This Row],[Absolute Error]]/Table7[[#This Row],[Pd Analytic                             ]],1)</f>
        <v>0.23563674835486192</v>
      </c>
    </row>
    <row r="79" spans="1:9" x14ac:dyDescent="0.25">
      <c r="A79" s="1">
        <v>7.8</v>
      </c>
      <c r="B79" s="4">
        <v>0.28326275000000001</v>
      </c>
      <c r="C79" s="4">
        <v>0.28194026587474103</v>
      </c>
      <c r="D79" s="5">
        <f>ABS(Table6[[#This Row],[Pb Analytic                             ]]-Table6[[#This Row],[Pb Simulation                           ]])</f>
        <v>1.3224841252589825E-3</v>
      </c>
      <c r="E79" s="5">
        <f>100*IF(Table6[[#This Row],[Pb Analytic                             ]]&gt;0,Table6[[#This Row],[Absolute Error]]/Table6[[#This Row],[Pb Analytic                             ]],1)</f>
        <v>0.46906536076210165</v>
      </c>
      <c r="F79" s="4">
        <v>0.58845356000000004</v>
      </c>
      <c r="G79" s="4">
        <v>0.58985604405814696</v>
      </c>
      <c r="H79" s="5">
        <f>ABS(Table7[[#This Row],[Pd Analytic                             ]]-Table7[[#This Row],[Pd Simulation                           ]])</f>
        <v>1.4024840581469133E-3</v>
      </c>
      <c r="I79" s="5">
        <f>100*IF(Table7[[#This Row],[Pd Analytic                             ]]&gt;0,Table7[[#This Row],[Absolute Error]]/Table7[[#This Row],[Pd Analytic                             ]],1)</f>
        <v>0.23776717595330071</v>
      </c>
    </row>
    <row r="80" spans="1:9" x14ac:dyDescent="0.25">
      <c r="A80" s="1">
        <v>7.9</v>
      </c>
      <c r="B80" s="4">
        <v>0.28989637000000001</v>
      </c>
      <c r="C80" s="4">
        <v>0.28852585447165602</v>
      </c>
      <c r="D80" s="5">
        <f>ABS(Table6[[#This Row],[Pb Analytic                             ]]-Table6[[#This Row],[Pb Simulation                           ]])</f>
        <v>1.3705155283439963E-3</v>
      </c>
      <c r="E80" s="5">
        <f>100*IF(Table6[[#This Row],[Pb Analytic                             ]]&gt;0,Table6[[#This Row],[Absolute Error]]/Table6[[#This Row],[Pb Analytic                             ]],1)</f>
        <v>0.47500614142661934</v>
      </c>
      <c r="F80" s="4">
        <v>0.58350192000000001</v>
      </c>
      <c r="G80" s="4">
        <v>0.58489311416044498</v>
      </c>
      <c r="H80" s="5">
        <f>ABS(Table7[[#This Row],[Pd Analytic                             ]]-Table7[[#This Row],[Pd Simulation                           ]])</f>
        <v>1.3911941604449751E-3</v>
      </c>
      <c r="I80" s="5">
        <f>100*IF(Table7[[#This Row],[Pd Analytic                             ]]&gt;0,Table7[[#This Row],[Absolute Error]]/Table7[[#This Row],[Pd Analytic                             ]],1)</f>
        <v>0.23785442617868632</v>
      </c>
    </row>
    <row r="81" spans="1:9" x14ac:dyDescent="0.25">
      <c r="A81" s="1">
        <v>8</v>
      </c>
      <c r="B81" s="4">
        <v>0.29641973999999999</v>
      </c>
      <c r="C81" s="4">
        <v>0.29503464117350398</v>
      </c>
      <c r="D81" s="5">
        <f>ABS(Table6[[#This Row],[Pb Analytic                             ]]-Table6[[#This Row],[Pb Simulation                           ]])</f>
        <v>1.3850988264960118E-3</v>
      </c>
      <c r="E81" s="5">
        <f>100*IF(Table6[[#This Row],[Pb Analytic                             ]]&gt;0,Table6[[#This Row],[Absolute Error]]/Table6[[#This Row],[Pb Analytic                             ]],1)</f>
        <v>0.46946989715741982</v>
      </c>
      <c r="F81" s="4">
        <v>0.57857007000000005</v>
      </c>
      <c r="G81" s="4">
        <v>0.57996644169688205</v>
      </c>
      <c r="H81" s="5">
        <f>ABS(Table7[[#This Row],[Pd Analytic                             ]]-Table7[[#This Row],[Pd Simulation                           ]])</f>
        <v>1.3963716968820039E-3</v>
      </c>
      <c r="I81" s="5">
        <f>100*IF(Table7[[#This Row],[Pd Analytic                             ]]&gt;0,Table7[[#This Row],[Absolute Error]]/Table7[[#This Row],[Pd Analytic                             ]],1)</f>
        <v>0.24076767145293104</v>
      </c>
    </row>
    <row r="82" spans="1:9" x14ac:dyDescent="0.25">
      <c r="A82" s="1">
        <v>8.1</v>
      </c>
      <c r="B82" s="4">
        <v>0.30279866999999999</v>
      </c>
      <c r="C82" s="4">
        <v>0.30146564002991399</v>
      </c>
      <c r="D82" s="5">
        <f>ABS(Table6[[#This Row],[Pb Analytic                             ]]-Table6[[#This Row],[Pb Simulation                           ]])</f>
        <v>1.3330299700859971E-3</v>
      </c>
      <c r="E82" s="5">
        <f>100*IF(Table6[[#This Row],[Pb Analytic                             ]]&gt;0,Table6[[#This Row],[Absolute Error]]/Table6[[#This Row],[Pb Analytic                             ]],1)</f>
        <v>0.4421830527531172</v>
      </c>
      <c r="F82" s="4">
        <v>0.57373017000000004</v>
      </c>
      <c r="G82" s="4">
        <v>0.57507851131529697</v>
      </c>
      <c r="H82" s="5">
        <f>ABS(Table7[[#This Row],[Pd Analytic                             ]]-Table7[[#This Row],[Pd Simulation                           ]])</f>
        <v>1.3483413152969304E-3</v>
      </c>
      <c r="I82" s="5">
        <f>100*IF(Table7[[#This Row],[Pd Analytic                             ]]&gt;0,Table7[[#This Row],[Absolute Error]]/Table7[[#This Row],[Pd Analytic                             ]],1)</f>
        <v>0.23446212799936778</v>
      </c>
    </row>
    <row r="83" spans="1:9" x14ac:dyDescent="0.25">
      <c r="A83" s="1">
        <v>8.1999999999999993</v>
      </c>
      <c r="B83" s="4">
        <v>0.30905148999999998</v>
      </c>
      <c r="C83" s="4">
        <v>0.30781809136468202</v>
      </c>
      <c r="D83" s="5">
        <f>ABS(Table6[[#This Row],[Pb Analytic                             ]]-Table6[[#This Row],[Pb Simulation                           ]])</f>
        <v>1.2333986353179616E-3</v>
      </c>
      <c r="E83" s="5">
        <f>100*IF(Table6[[#This Row],[Pb Analytic                             ]]&gt;0,Table6[[#This Row],[Absolute Error]]/Table6[[#This Row],[Pb Analytic                             ]],1)</f>
        <v>0.40069075532559079</v>
      </c>
      <c r="F83" s="4">
        <v>0.56895074000000001</v>
      </c>
      <c r="G83" s="4">
        <v>0.57023150869558303</v>
      </c>
      <c r="H83" s="5">
        <f>ABS(Table7[[#This Row],[Pd Analytic                             ]]-Table7[[#This Row],[Pd Simulation                           ]])</f>
        <v>1.2807686955830233E-3</v>
      </c>
      <c r="I83" s="5">
        <f>100*IF(Table7[[#This Row],[Pd Analytic                             ]]&gt;0,Table7[[#This Row],[Absolute Error]]/Table7[[#This Row],[Pd Analytic                             ]],1)</f>
        <v>0.22460503778768898</v>
      </c>
    </row>
    <row r="84" spans="1:9" x14ac:dyDescent="0.25">
      <c r="A84" s="1">
        <v>8.3000000000000007</v>
      </c>
      <c r="B84" s="4">
        <v>0.31522046999999997</v>
      </c>
      <c r="C84" s="4">
        <v>0.31409144108458498</v>
      </c>
      <c r="D84" s="5">
        <f>ABS(Table6[[#This Row],[Pb Analytic                             ]]-Table6[[#This Row],[Pb Simulation                           ]])</f>
        <v>1.1290289154149979E-3</v>
      </c>
      <c r="E84" s="5">
        <f>100*IF(Table6[[#This Row],[Pb Analytic                             ]]&gt;0,Table6[[#This Row],[Absolute Error]]/Table6[[#This Row],[Pb Analytic                             ]],1)</f>
        <v>0.35945866958881884</v>
      </c>
      <c r="F84" s="4">
        <v>0.56432309000000003</v>
      </c>
      <c r="G84" s="4">
        <v>0.56542734555975105</v>
      </c>
      <c r="H84" s="5">
        <f>ABS(Table7[[#This Row],[Pd Analytic                             ]]-Table7[[#This Row],[Pd Simulation                           ]])</f>
        <v>1.1042555597510217E-3</v>
      </c>
      <c r="I84" s="5">
        <f>100*IF(Table7[[#This Row],[Pd Analytic                             ]]&gt;0,Table7[[#This Row],[Absolute Error]]/Table7[[#This Row],[Pd Analytic                             ]],1)</f>
        <v>0.19529574726490309</v>
      </c>
    </row>
    <row r="85" spans="1:9" x14ac:dyDescent="0.25">
      <c r="A85" s="1">
        <v>8.4</v>
      </c>
      <c r="B85" s="4">
        <v>0.32149809000000001</v>
      </c>
      <c r="C85" s="4">
        <v>0.32028532146664901</v>
      </c>
      <c r="D85" s="5">
        <f>ABS(Table6[[#This Row],[Pb Analytic                             ]]-Table6[[#This Row],[Pb Simulation                           ]])</f>
        <v>1.2127685333510052E-3</v>
      </c>
      <c r="E85" s="5">
        <f>100*IF(Table6[[#This Row],[Pb Analytic                             ]]&gt;0,Table6[[#This Row],[Absolute Error]]/Table6[[#This Row],[Pb Analytic                             ]],1)</f>
        <v>0.37865254885784377</v>
      </c>
      <c r="F85" s="4">
        <v>0.55941638999999999</v>
      </c>
      <c r="G85" s="4">
        <v>0.56066768290412805</v>
      </c>
      <c r="H85" s="5">
        <f>ABS(Table7[[#This Row],[Pd Analytic                             ]]-Table7[[#This Row],[Pd Simulation                           ]])</f>
        <v>1.2512929041280652E-3</v>
      </c>
      <c r="I85" s="5">
        <f>100*IF(Table7[[#This Row],[Pd Analytic                             ]]&gt;0,Table7[[#This Row],[Absolute Error]]/Table7[[#This Row],[Pd Analytic                             ]],1)</f>
        <v>0.22317906708063845</v>
      </c>
    </row>
    <row r="86" spans="1:9" x14ac:dyDescent="0.25">
      <c r="A86" s="1">
        <v>8.5</v>
      </c>
      <c r="B86" s="4">
        <v>0.32760741999999998</v>
      </c>
      <c r="C86" s="4">
        <v>0.32639953335823801</v>
      </c>
      <c r="D86" s="5">
        <f>ABS(Table6[[#This Row],[Pb Analytic                             ]]-Table6[[#This Row],[Pb Simulation                           ]])</f>
        <v>1.2078866417619682E-3</v>
      </c>
      <c r="E86" s="5">
        <f>100*IF(Table6[[#This Row],[Pb Analytic                             ]]&gt;0,Table6[[#This Row],[Absolute Error]]/Table6[[#This Row],[Pb Analytic                             ]],1)</f>
        <v>0.37006383842965207</v>
      </c>
      <c r="F86" s="4">
        <v>0.55478331999999997</v>
      </c>
      <c r="G86" s="4">
        <v>0.55595395254258495</v>
      </c>
      <c r="H86" s="5">
        <f>ABS(Table7[[#This Row],[Pd Analytic                             ]]-Table7[[#This Row],[Pd Simulation                           ]])</f>
        <v>1.1706325425849817E-3</v>
      </c>
      <c r="I86" s="5">
        <f>100*IF(Table7[[#This Row],[Pd Analytic                             ]]&gt;0,Table7[[#This Row],[Absolute Error]]/Table7[[#This Row],[Pd Analytic                             ]],1)</f>
        <v>0.21056285996911114</v>
      </c>
    </row>
    <row r="87" spans="1:9" x14ac:dyDescent="0.25">
      <c r="A87" s="1">
        <v>8.6</v>
      </c>
      <c r="B87" s="4">
        <v>0.33364423999999998</v>
      </c>
      <c r="C87" s="4">
        <v>0.33243402971978198</v>
      </c>
      <c r="D87" s="5">
        <f>ABS(Table6[[#This Row],[Pb Analytic                             ]]-Table6[[#This Row],[Pb Simulation                           ]])</f>
        <v>1.2102102802180048E-3</v>
      </c>
      <c r="E87" s="5">
        <f>100*IF(Table6[[#This Row],[Pb Analytic                             ]]&gt;0,Table6[[#This Row],[Absolute Error]]/Table6[[#This Row],[Pb Analytic                             ]],1)</f>
        <v>0.36404524568021068</v>
      </c>
      <c r="F87" s="4">
        <v>0.55011757999999999</v>
      </c>
      <c r="G87" s="4">
        <v>0.55128737705227604</v>
      </c>
      <c r="H87" s="5">
        <f>ABS(Table7[[#This Row],[Pd Analytic                             ]]-Table7[[#This Row],[Pd Simulation                           ]])</f>
        <v>1.1697970522760448E-3</v>
      </c>
      <c r="I87" s="5">
        <f>100*IF(Table7[[#This Row],[Pd Analytic                             ]]&gt;0,Table7[[#This Row],[Absolute Error]]/Table7[[#This Row],[Pd Analytic                             ]],1)</f>
        <v>0.21219369442683944</v>
      </c>
    </row>
    <row r="88" spans="1:9" x14ac:dyDescent="0.25">
      <c r="A88" s="1">
        <v>8.6999999999999993</v>
      </c>
      <c r="B88" s="4">
        <v>0.33945405000000001</v>
      </c>
      <c r="C88" s="4">
        <v>0.33838890043744002</v>
      </c>
      <c r="D88" s="5">
        <f>ABS(Table6[[#This Row],[Pb Analytic                             ]]-Table6[[#This Row],[Pb Simulation                           ]])</f>
        <v>1.0651495625599861E-3</v>
      </c>
      <c r="E88" s="5">
        <f>100*IF(Table6[[#This Row],[Pb Analytic                             ]]&gt;0,Table6[[#This Row],[Absolute Error]]/Table6[[#This Row],[Pb Analytic                             ]],1)</f>
        <v>0.31477083355365748</v>
      </c>
      <c r="F88" s="4">
        <v>0.54562929000000004</v>
      </c>
      <c r="G88" s="4">
        <v>0.54666898821412302</v>
      </c>
      <c r="H88" s="5">
        <f>ABS(Table7[[#This Row],[Pd Analytic                             ]]-Table7[[#This Row],[Pd Simulation                           ]])</f>
        <v>1.0396982141229749E-3</v>
      </c>
      <c r="I88" s="5">
        <f>100*IF(Table7[[#This Row],[Pd Analytic                             ]]&gt;0,Table7[[#This Row],[Absolute Error]]/Table7[[#This Row],[Pd Analytic                             ]],1)</f>
        <v>0.19018789002820458</v>
      </c>
    </row>
    <row r="89" spans="1:9" x14ac:dyDescent="0.25">
      <c r="A89" s="1">
        <v>8.8000000000000007</v>
      </c>
      <c r="B89" s="4">
        <v>0.34527363999999999</v>
      </c>
      <c r="C89" s="4">
        <v>0.34426435833203001</v>
      </c>
      <c r="D89" s="5">
        <f>ABS(Table6[[#This Row],[Pb Analytic                             ]]-Table6[[#This Row],[Pb Simulation                           ]])</f>
        <v>1.0092816679699856E-3</v>
      </c>
      <c r="E89" s="5">
        <f>100*IF(Table6[[#This Row],[Pb Analytic                             ]]&gt;0,Table6[[#This Row],[Absolute Error]]/Table6[[#This Row],[Pb Analytic                             ]],1)</f>
        <v>0.29317053698500251</v>
      </c>
      <c r="F89" s="4">
        <v>0.54111379999999998</v>
      </c>
      <c r="G89" s="4">
        <v>0.54209964403964195</v>
      </c>
      <c r="H89" s="5">
        <f>ABS(Table7[[#This Row],[Pd Analytic                             ]]-Table7[[#This Row],[Pd Simulation                           ]])</f>
        <v>9.8584403964196987E-4</v>
      </c>
      <c r="I89" s="5">
        <f>100*IF(Table7[[#This Row],[Pd Analytic                             ]]&gt;0,Table7[[#This Row],[Absolute Error]]/Table7[[#This Row],[Pd Analytic                             ]],1)</f>
        <v>0.18185661076912243</v>
      </c>
    </row>
    <row r="90" spans="1:9" x14ac:dyDescent="0.25">
      <c r="A90" s="1">
        <v>8.9</v>
      </c>
      <c r="B90" s="4">
        <v>0.35106627000000001</v>
      </c>
      <c r="C90" s="4">
        <v>0.35006072629075402</v>
      </c>
      <c r="D90" s="5">
        <f>ABS(Table6[[#This Row],[Pb Analytic                             ]]-Table6[[#This Row],[Pb Simulation                           ]])</f>
        <v>1.0055437092459929E-3</v>
      </c>
      <c r="E90" s="5">
        <f>100*IF(Table6[[#This Row],[Pb Analytic                             ]]&gt;0,Table6[[#This Row],[Absolute Error]]/Table6[[#This Row],[Pb Analytic                             ]],1)</f>
        <v>0.28724836399122555</v>
      </c>
      <c r="F90" s="4">
        <v>0.53652502999999996</v>
      </c>
      <c r="G90" s="4">
        <v>0.53758004447398999</v>
      </c>
      <c r="H90" s="5">
        <f>ABS(Table7[[#This Row],[Pd Analytic                             ]]-Table7[[#This Row],[Pd Simulation                           ]])</f>
        <v>1.0550144739900347E-3</v>
      </c>
      <c r="I90" s="5">
        <f>100*IF(Table7[[#This Row],[Pd Analytic                             ]]&gt;0,Table7[[#This Row],[Absolute Error]]/Table7[[#This Row],[Pd Analytic                             ]],1)</f>
        <v>0.19625253668453091</v>
      </c>
    </row>
    <row r="91" spans="1:9" x14ac:dyDescent="0.25">
      <c r="A91" s="1">
        <v>9</v>
      </c>
      <c r="B91" s="4">
        <v>0.35681400000000002</v>
      </c>
      <c r="C91" s="4">
        <v>0.35577842544947602</v>
      </c>
      <c r="D91" s="5">
        <f>ABS(Table6[[#This Row],[Pb Analytic                             ]]-Table6[[#This Row],[Pb Simulation                           ]])</f>
        <v>1.0355745505239988E-3</v>
      </c>
      <c r="E91" s="5">
        <f>100*IF(Table6[[#This Row],[Pb Analytic                             ]]&gt;0,Table6[[#This Row],[Absolute Error]]/Table6[[#This Row],[Pb Analytic                             ]],1)</f>
        <v>0.29107289156606275</v>
      </c>
      <c r="F91" s="4">
        <v>0.53210261000000003</v>
      </c>
      <c r="G91" s="4">
        <v>0.53311074586255502</v>
      </c>
      <c r="H91" s="5">
        <f>ABS(Table7[[#This Row],[Pd Analytic                             ]]-Table7[[#This Row],[Pd Simulation                           ]])</f>
        <v>1.008135862554993E-3</v>
      </c>
      <c r="I91" s="5">
        <f>100*IF(Table7[[#This Row],[Pd Analytic                             ]]&gt;0,Table7[[#This Row],[Absolute Error]]/Table7[[#This Row],[Pd Analytic                             ]],1)</f>
        <v>0.1891043972343614</v>
      </c>
    </row>
    <row r="92" spans="1:9" x14ac:dyDescent="0.25">
      <c r="A92" s="1">
        <v>9.1</v>
      </c>
      <c r="B92" s="4">
        <v>0.36234332000000002</v>
      </c>
      <c r="C92" s="4">
        <v>0.361417964355226</v>
      </c>
      <c r="D92" s="5">
        <f>ABS(Table6[[#This Row],[Pb Analytic                             ]]-Table6[[#This Row],[Pb Simulation                           ]])</f>
        <v>9.2535564477402854E-4</v>
      </c>
      <c r="E92" s="5">
        <f>100*IF(Table6[[#This Row],[Pb Analytic                             ]]&gt;0,Table6[[#This Row],[Absolute Error]]/Table6[[#This Row],[Pb Analytic                             ]],1)</f>
        <v>0.25603476750937776</v>
      </c>
      <c r="F92" s="4">
        <v>0.52775590999999999</v>
      </c>
      <c r="G92" s="4">
        <v>0.52869217426527204</v>
      </c>
      <c r="H92" s="5">
        <f>ABS(Table7[[#This Row],[Pd Analytic                             ]]-Table7[[#This Row],[Pd Simulation                           ]])</f>
        <v>9.3626426527204654E-4</v>
      </c>
      <c r="I92" s="5">
        <f>100*IF(Table7[[#This Row],[Pd Analytic                             ]]&gt;0,Table7[[#This Row],[Absolute Error]]/Table7[[#This Row],[Pd Analytic                             ]],1)</f>
        <v>0.17709062302145495</v>
      </c>
    </row>
    <row r="93" spans="1:9" x14ac:dyDescent="0.25">
      <c r="A93" s="1">
        <v>9.1999999999999993</v>
      </c>
      <c r="B93" s="4">
        <v>0.36800170999999998</v>
      </c>
      <c r="C93" s="4">
        <v>0.366979929041027</v>
      </c>
      <c r="D93" s="5">
        <f>ABS(Table6[[#This Row],[Pb Analytic                             ]]-Table6[[#This Row],[Pb Simulation                           ]])</f>
        <v>1.0217809589729843E-3</v>
      </c>
      <c r="E93" s="5">
        <f>100*IF(Table6[[#This Row],[Pb Analytic                             ]]&gt;0,Table6[[#This Row],[Absolute Error]]/Table6[[#This Row],[Pb Analytic                             ]],1)</f>
        <v>0.27842965735021247</v>
      </c>
      <c r="F93" s="4">
        <v>0.52337676</v>
      </c>
      <c r="G93" s="4">
        <v>0.524324637699219</v>
      </c>
      <c r="H93" s="5">
        <f>ABS(Table7[[#This Row],[Pd Analytic                             ]]-Table7[[#This Row],[Pd Simulation                           ]])</f>
        <v>9.4787769921900189E-4</v>
      </c>
      <c r="I93" s="5">
        <f>100*IF(Table7[[#This Row],[Pd Analytic                             ]]&gt;0,Table7[[#This Row],[Absolute Error]]/Table7[[#This Row],[Pd Analytic                             ]],1)</f>
        <v>0.18078069025677865</v>
      </c>
    </row>
    <row r="94" spans="1:9" x14ac:dyDescent="0.25">
      <c r="A94" s="1">
        <v>9.3000000000000007</v>
      </c>
      <c r="B94" s="4">
        <v>0.37342078000000001</v>
      </c>
      <c r="C94" s="4">
        <v>0.37246497394802802</v>
      </c>
      <c r="D94" s="5">
        <f>ABS(Table6[[#This Row],[Pb Analytic                             ]]-Table6[[#This Row],[Pb Simulation                           ]])</f>
        <v>9.5580605197198576E-4</v>
      </c>
      <c r="E94" s="5">
        <f>100*IF(Table6[[#This Row],[Pb Analytic                             ]]&gt;0,Table6[[#This Row],[Absolute Error]]/Table6[[#This Row],[Pb Analytic                             ]],1)</f>
        <v>0.25661635826872525</v>
      </c>
      <c r="F94" s="4">
        <v>0.51904512000000003</v>
      </c>
      <c r="G94" s="4">
        <v>0.52000833738625196</v>
      </c>
      <c r="H94" s="5">
        <f>ABS(Table7[[#This Row],[Pd Analytic                             ]]-Table7[[#This Row],[Pd Simulation                           ]])</f>
        <v>9.6321738625193554E-4</v>
      </c>
      <c r="I94" s="5">
        <f>100*IF(Table7[[#This Row],[Pd Analytic                             ]]&gt;0,Table7[[#This Row],[Absolute Error]]/Table7[[#This Row],[Pd Analytic                             ]],1)</f>
        <v>0.18523114284924946</v>
      </c>
    </row>
    <row r="95" spans="1:9" x14ac:dyDescent="0.25">
      <c r="A95" s="1">
        <v>9.4</v>
      </c>
      <c r="B95" s="4">
        <v>0.37884424999999999</v>
      </c>
      <c r="C95" s="4">
        <v>0.37787381363296701</v>
      </c>
      <c r="D95" s="5">
        <f>ABS(Table6[[#This Row],[Pb Analytic                             ]]-Table6[[#This Row],[Pb Simulation                           ]])</f>
        <v>9.7043636703297853E-4</v>
      </c>
      <c r="E95" s="5">
        <f>100*IF(Table6[[#This Row],[Pb Analytic                             ]]&gt;0,Table6[[#This Row],[Absolute Error]]/Table6[[#This Row],[Pb Analytic                             ]],1)</f>
        <v>0.25681492922279447</v>
      </c>
      <c r="F95" s="4">
        <v>0.51480488000000002</v>
      </c>
      <c r="G95" s="4">
        <v>0.51574337807831905</v>
      </c>
      <c r="H95" s="5">
        <f>ABS(Table7[[#This Row],[Pd Analytic                             ]]-Table7[[#This Row],[Pd Simulation                           ]])</f>
        <v>9.3849807831902776E-4</v>
      </c>
      <c r="I95" s="5">
        <f>100*IF(Table7[[#This Row],[Pd Analytic                             ]]&gt;0,Table7[[#This Row],[Absolute Error]]/Table7[[#This Row],[Pd Analytic                             ]],1)</f>
        <v>0.18196997154203123</v>
      </c>
    </row>
    <row r="96" spans="1:9" x14ac:dyDescent="0.25">
      <c r="A96" s="1">
        <v>9.5</v>
      </c>
      <c r="B96" s="4">
        <v>0.38405172999999998</v>
      </c>
      <c r="C96" s="4">
        <v>0.38320721520226297</v>
      </c>
      <c r="D96" s="5">
        <f>ABS(Table6[[#This Row],[Pb Analytic                             ]]-Table6[[#This Row],[Pb Simulation                           ]])</f>
        <v>8.44514797737006E-4</v>
      </c>
      <c r="E96" s="5">
        <f>100*IF(Table6[[#This Row],[Pb Analytic                             ]]&gt;0,Table6[[#This Row],[Absolute Error]]/Table6[[#This Row],[Pb Analytic                             ]],1)</f>
        <v>0.2203807142021732</v>
      </c>
      <c r="F96" s="4">
        <v>0.51065793000000004</v>
      </c>
      <c r="G96" s="4">
        <v>0.51152977752905604</v>
      </c>
      <c r="H96" s="5">
        <f>ABS(Table7[[#This Row],[Pd Analytic                             ]]-Table7[[#This Row],[Pd Simulation                           ]])</f>
        <v>8.7184752905600238E-4</v>
      </c>
      <c r="I96" s="5">
        <f>100*IF(Table7[[#This Row],[Pd Analytic                             ]]&gt;0,Table7[[#This Row],[Absolute Error]]/Table7[[#This Row],[Pd Analytic                             ]],1)</f>
        <v>0.17043925248447134</v>
      </c>
    </row>
    <row r="97" spans="1:9" x14ac:dyDescent="0.25">
      <c r="A97" s="1">
        <v>9.6</v>
      </c>
      <c r="B97" s="4">
        <v>0.38932703000000002</v>
      </c>
      <c r="C97" s="4">
        <v>0.388465991417346</v>
      </c>
      <c r="D97" s="5">
        <f>ABS(Table6[[#This Row],[Pb Analytic                             ]]-Table6[[#This Row],[Pb Simulation                           ]])</f>
        <v>8.6103858265401678E-4</v>
      </c>
      <c r="E97" s="5">
        <f>100*IF(Table6[[#This Row],[Pb Analytic                             ]]&gt;0,Table6[[#This Row],[Absolute Error]]/Table6[[#This Row],[Pb Analytic                             ]],1)</f>
        <v>0.22165095572779892</v>
      </c>
      <c r="F97" s="4">
        <v>0.50652134999999998</v>
      </c>
      <c r="G97" s="4">
        <v>0.50736747517612901</v>
      </c>
      <c r="H97" s="5">
        <f>ABS(Table7[[#This Row],[Pd Analytic                             ]]-Table7[[#This Row],[Pd Simulation                           ]])</f>
        <v>8.4612517612903115E-4</v>
      </c>
      <c r="I97" s="5">
        <f>100*IF(Table7[[#This Row],[Pd Analytic                             ]]&gt;0,Table7[[#This Row],[Absolute Error]]/Table7[[#This Row],[Pd Analytic                             ]],1)</f>
        <v>0.16676772113452973</v>
      </c>
    </row>
    <row r="98" spans="1:9" x14ac:dyDescent="0.25">
      <c r="A98" s="1">
        <v>9.6999999999999993</v>
      </c>
      <c r="B98" s="4">
        <v>0.39454485</v>
      </c>
      <c r="C98" s="4">
        <v>0.39365099441915602</v>
      </c>
      <c r="D98" s="5">
        <f>ABS(Table6[[#This Row],[Pb Analytic                             ]]-Table6[[#This Row],[Pb Simulation                           ]])</f>
        <v>8.9385558084398298E-4</v>
      </c>
      <c r="E98" s="5">
        <f>100*IF(Table6[[#This Row],[Pb Analytic                             ]]&gt;0,Table6[[#This Row],[Absolute Error]]/Table6[[#This Row],[Pb Analytic                             ]],1)</f>
        <v>0.22706803577694348</v>
      </c>
      <c r="F98" s="4">
        <v>0.50235026000000005</v>
      </c>
      <c r="G98" s="4">
        <v>0.50325634009473597</v>
      </c>
      <c r="H98" s="5">
        <f>ABS(Table7[[#This Row],[Pd Analytic                             ]]-Table7[[#This Row],[Pd Simulation                           ]])</f>
        <v>9.0608009473591711E-4</v>
      </c>
      <c r="I98" s="5">
        <f>100*IF(Table7[[#This Row],[Pd Analytic                             ]]&gt;0,Table7[[#This Row],[Absolute Error]]/Table7[[#This Row],[Pd Analytic                             ]],1)</f>
        <v>0.18004345351423715</v>
      </c>
    </row>
    <row r="99" spans="1:9" x14ac:dyDescent="0.25">
      <c r="A99" s="1">
        <v>9.8000000000000007</v>
      </c>
      <c r="B99" s="4">
        <v>0.39961621000000003</v>
      </c>
      <c r="C99" s="4">
        <v>0.39876311002303999</v>
      </c>
      <c r="D99" s="5">
        <f>ABS(Table6[[#This Row],[Pb Analytic                             ]]-Table6[[#This Row],[Pb Simulation                           ]])</f>
        <v>8.530999769600367E-4</v>
      </c>
      <c r="E99" s="5">
        <f>100*IF(Table6[[#This Row],[Pb Analytic                             ]]&gt;0,Table6[[#This Row],[Absolute Error]]/Table6[[#This Row],[Pb Analytic                             ]],1)</f>
        <v>0.21393653412692709</v>
      </c>
      <c r="F99" s="4">
        <v>0.49836554999999999</v>
      </c>
      <c r="G99" s="4">
        <v>0.49919617827875701</v>
      </c>
      <c r="H99" s="5">
        <f>ABS(Table7[[#This Row],[Pd Analytic                             ]]-Table7[[#This Row],[Pd Simulation                           ]])</f>
        <v>8.3062827875701739E-4</v>
      </c>
      <c r="I99" s="5">
        <f>100*IF(Table7[[#This Row],[Pd Analytic                             ]]&gt;0,Table7[[#This Row],[Absolute Error]]/Table7[[#This Row],[Pd Analytic                             ]],1)</f>
        <v>0.16639315661851578</v>
      </c>
    </row>
    <row r="100" spans="1:9" x14ac:dyDescent="0.25">
      <c r="A100" s="1">
        <v>9.9</v>
      </c>
      <c r="B100" s="4">
        <v>0.40460489999999999</v>
      </c>
      <c r="C100" s="4">
        <v>0.40380325253847899</v>
      </c>
      <c r="D100" s="5">
        <f>ABS(Table6[[#This Row],[Pb Analytic                             ]]-Table6[[#This Row],[Pb Simulation                           ]])</f>
        <v>8.0164746152100452E-4</v>
      </c>
      <c r="E100" s="5">
        <f>100*IF(Table6[[#This Row],[Pb Analytic                             ]]&gt;0,Table6[[#This Row],[Absolute Error]]/Table6[[#This Row],[Pb Analytic                             ]],1)</f>
        <v>0.19852427054054361</v>
      </c>
      <c r="F100" s="4">
        <v>0.49441236</v>
      </c>
      <c r="G100" s="4">
        <v>0.49518673930220403</v>
      </c>
      <c r="H100" s="5">
        <f>ABS(Table7[[#This Row],[Pd Analytic                             ]]-Table7[[#This Row],[Pd Simulation                           ]])</f>
        <v>7.7437930220403128E-4</v>
      </c>
      <c r="I100" s="5">
        <f>100*IF(Table7[[#This Row],[Pd Analytic                             ]]&gt;0,Table7[[#This Row],[Absolute Error]]/Table7[[#This Row],[Pd Analytic                             ]],1)</f>
        <v>0.15638126806369118</v>
      </c>
    </row>
    <row r="101" spans="1:9" x14ac:dyDescent="0.25">
      <c r="A101" s="1">
        <v>10</v>
      </c>
      <c r="B101" s="4">
        <v>0.40949215999999999</v>
      </c>
      <c r="C101" s="4">
        <v>0.40877236007119899</v>
      </c>
      <c r="D101" s="5">
        <f>ABS(Table6[[#This Row],[Pb Analytic                             ]]-Table6[[#This Row],[Pb Simulation                           ]])</f>
        <v>7.1979992880100152E-4</v>
      </c>
      <c r="E101" s="5">
        <f>100*IF(Table6[[#This Row],[Pb Analytic                             ]]&gt;0,Table6[[#This Row],[Absolute Error]]/Table6[[#This Row],[Pb Analytic                             ]],1)</f>
        <v>0.17608820926043739</v>
      </c>
      <c r="F101" s="4">
        <v>0.49050603999999998</v>
      </c>
      <c r="G101" s="4">
        <v>0.49122772240997098</v>
      </c>
      <c r="H101" s="5">
        <f>ABS(Table7[[#This Row],[Pd Analytic                             ]]-Table7[[#This Row],[Pd Simulation                           ]])</f>
        <v>7.2168240997100286E-4</v>
      </c>
      <c r="I101" s="5">
        <f>100*IF(Table7[[#This Row],[Pd Analytic                             ]]&gt;0,Table7[[#This Row],[Absolute Error]]/Table7[[#This Row],[Pd Analytic                             ]],1)</f>
        <v>0.14691402318061725</v>
      </c>
    </row>
    <row r="102" spans="1:9" x14ac:dyDescent="0.25">
      <c r="A102" s="1">
        <v>10.1</v>
      </c>
      <c r="B102" s="4">
        <v>0.41445296999999998</v>
      </c>
      <c r="C102" s="4">
        <v>0.413671390268189</v>
      </c>
      <c r="D102" s="5">
        <f>ABS(Table6[[#This Row],[Pb Analytic                             ]]-Table6[[#This Row],[Pb Simulation                           ]])</f>
        <v>7.815797318109774E-4</v>
      </c>
      <c r="E102" s="5">
        <f>100*IF(Table6[[#This Row],[Pb Analytic                             ]]&gt;0,Table6[[#This Row],[Absolute Error]]/Table6[[#This Row],[Pb Analytic                             ]],1)</f>
        <v>0.18893734258592748</v>
      </c>
      <c r="F102" s="4">
        <v>0.48655733000000001</v>
      </c>
      <c r="G102" s="4">
        <v>0.48731878208340301</v>
      </c>
      <c r="H102" s="5">
        <f>ABS(Table7[[#This Row],[Pd Analytic                             ]]-Table7[[#This Row],[Pd Simulation                           ]])</f>
        <v>7.6145208340300252E-4</v>
      </c>
      <c r="I102" s="5">
        <f>100*IF(Table7[[#This Row],[Pd Analytic                             ]]&gt;0,Table7[[#This Row],[Absolute Error]]/Table7[[#This Row],[Pd Analytic                             ]],1)</f>
        <v>0.15625338308275638</v>
      </c>
    </row>
    <row r="103" spans="1:9" x14ac:dyDescent="0.25">
      <c r="A103" s="1">
        <v>10.199999999999999</v>
      </c>
      <c r="B103" s="4">
        <v>0.41922394000000002</v>
      </c>
      <c r="C103" s="4">
        <v>0.41850131646900701</v>
      </c>
      <c r="D103" s="5">
        <f>ABS(Table6[[#This Row],[Pb Analytic                             ]]-Table6[[#This Row],[Pb Simulation                           ]])</f>
        <v>7.2262353099300514E-4</v>
      </c>
      <c r="E103" s="5">
        <f>100*IF(Table6[[#This Row],[Pb Analytic                             ]]&gt;0,Table6[[#This Row],[Absolute Error]]/Table6[[#This Row],[Pb Analytic                             ]],1)</f>
        <v>0.17266935671551717</v>
      </c>
      <c r="F103" s="4">
        <v>0.4826974</v>
      </c>
      <c r="G103" s="4">
        <v>0.48345953312287598</v>
      </c>
      <c r="H103" s="5">
        <f>ABS(Table7[[#This Row],[Pd Analytic                             ]]-Table7[[#This Row],[Pd Simulation                           ]])</f>
        <v>7.6213312287598534E-4</v>
      </c>
      <c r="I103" s="5">
        <f>100*IF(Table7[[#This Row],[Pd Analytic                             ]]&gt;0,Table7[[#This Row],[Absolute Error]]/Table7[[#This Row],[Pd Analytic                             ]],1)</f>
        <v>0.15764155439298819</v>
      </c>
    </row>
    <row r="104" spans="1:9" x14ac:dyDescent="0.25">
      <c r="A104" s="1">
        <v>10.3</v>
      </c>
      <c r="B104" s="4">
        <v>0.42396709999999999</v>
      </c>
      <c r="C104" s="4">
        <v>0.423263124229457</v>
      </c>
      <c r="D104" s="5">
        <f>ABS(Table6[[#This Row],[Pb Analytic                             ]]-Table6[[#This Row],[Pb Simulation                           ]])</f>
        <v>7.039757705429861E-4</v>
      </c>
      <c r="E104" s="5">
        <f>100*IF(Table6[[#This Row],[Pb Analytic                             ]]&gt;0,Table6[[#This Row],[Absolute Error]]/Table6[[#This Row],[Pb Analytic                             ]],1)</f>
        <v>0.16632107316803502</v>
      </c>
      <c r="F104" s="4">
        <v>0.47894773000000002</v>
      </c>
      <c r="G104" s="4">
        <v>0.47964955528647202</v>
      </c>
      <c r="H104" s="5">
        <f>ABS(Table7[[#This Row],[Pd Analytic                             ]]-Table7[[#This Row],[Pd Simulation                           ]])</f>
        <v>7.0182528647200204E-4</v>
      </c>
      <c r="I104" s="5">
        <f>100*IF(Table7[[#This Row],[Pd Analytic                             ]]&gt;0,Table7[[#This Row],[Absolute Error]]/Table7[[#This Row],[Pd Analytic                             ]],1)</f>
        <v>0.1463204288916384</v>
      </c>
    </row>
    <row r="105" spans="1:9" x14ac:dyDescent="0.25">
      <c r="A105" s="1">
        <v>10.4</v>
      </c>
      <c r="B105" s="4">
        <v>0.42867746000000001</v>
      </c>
      <c r="C105" s="4">
        <v>0.427957808186259</v>
      </c>
      <c r="D105" s="5">
        <f>ABS(Table6[[#This Row],[Pb Analytic                             ]]-Table6[[#This Row],[Pb Simulation                           ]])</f>
        <v>7.1965181374100684E-4</v>
      </c>
      <c r="E105" s="5">
        <f>100*IF(Table6[[#This Row],[Pb Analytic                             ]]&gt;0,Table6[[#This Row],[Absolute Error]]/Table6[[#This Row],[Pb Analytic                             ]],1)</f>
        <v>0.16815952413416291</v>
      </c>
      <c r="F105" s="4">
        <v>0.47518700000000003</v>
      </c>
      <c r="G105" s="4">
        <v>0.47588839752088802</v>
      </c>
      <c r="H105" s="5">
        <f>ABS(Table7[[#This Row],[Pd Analytic                             ]]-Table7[[#This Row],[Pd Simulation                           ]])</f>
        <v>7.013975208879919E-4</v>
      </c>
      <c r="I105" s="5">
        <f>100*IF(Table7[[#This Row],[Pd Analytic                             ]]&gt;0,Table7[[#This Row],[Absolute Error]]/Table7[[#This Row],[Pd Analytic                             ]],1)</f>
        <v>0.14738697655624303</v>
      </c>
    </row>
    <row r="106" spans="1:9" x14ac:dyDescent="0.25">
      <c r="A106" s="1">
        <v>10.5</v>
      </c>
      <c r="B106" s="4">
        <v>0.43333637000000003</v>
      </c>
      <c r="C106" s="4">
        <v>0.43258636923374999</v>
      </c>
      <c r="D106" s="5">
        <f>ABS(Table6[[#This Row],[Pb Analytic                             ]]-Table6[[#This Row],[Pb Simulation                           ]])</f>
        <v>7.5000076625003631E-4</v>
      </c>
      <c r="E106" s="5">
        <f>100*IF(Table6[[#This Row],[Pb Analytic                             ]]&gt;0,Table6[[#This Row],[Absolute Error]]/Table6[[#This Row],[Pb Analytic                             ]],1)</f>
        <v>0.17337595902028297</v>
      </c>
      <c r="F106" s="4">
        <v>0.47148825999999999</v>
      </c>
      <c r="G106" s="4">
        <v>0.472175581817947</v>
      </c>
      <c r="H106" s="5">
        <f>ABS(Table7[[#This Row],[Pd Analytic                             ]]-Table7[[#This Row],[Pd Simulation                           ]])</f>
        <v>6.8732181794700642E-4</v>
      </c>
      <c r="I106" s="5">
        <f>100*IF(Table7[[#This Row],[Pd Analytic                             ]]&gt;0,Table7[[#This Row],[Absolute Error]]/Table7[[#This Row],[Pd Analytic                             ]],1)</f>
        <v>0.14556487976373408</v>
      </c>
    </row>
    <row r="107" spans="1:9" x14ac:dyDescent="0.25">
      <c r="A107" s="1">
        <v>10.6</v>
      </c>
      <c r="B107" s="4">
        <v>0.43769912</v>
      </c>
      <c r="C107" s="4">
        <v>0.43714981198589498</v>
      </c>
      <c r="D107" s="5">
        <f>ABS(Table6[[#This Row],[Pb Analytic                             ]]-Table6[[#This Row],[Pb Simulation                           ]])</f>
        <v>5.4930801410502106E-4</v>
      </c>
      <c r="E107" s="5">
        <f>100*IF(Table6[[#This Row],[Pb Analytic                             ]]&gt;0,Table6[[#This Row],[Absolute Error]]/Table6[[#This Row],[Pb Analytic                             ]],1)</f>
        <v>0.12565669686774222</v>
      </c>
      <c r="F107" s="4">
        <v>0.46793635</v>
      </c>
      <c r="G107" s="4">
        <v>0.46851060672752898</v>
      </c>
      <c r="H107" s="5">
        <f>ABS(Table7[[#This Row],[Pd Analytic                             ]]-Table7[[#This Row],[Pd Simulation                           ]])</f>
        <v>5.7425672752897672E-4</v>
      </c>
      <c r="I107" s="5">
        <f>100*IF(Table7[[#This Row],[Pd Analytic                             ]]&gt;0,Table7[[#This Row],[Absolute Error]]/Table7[[#This Row],[Pd Analytic                             ]],1)</f>
        <v>0.12257069942131456</v>
      </c>
    </row>
    <row r="108" spans="1:9" x14ac:dyDescent="0.25">
      <c r="A108" s="1">
        <v>10.7</v>
      </c>
      <c r="B108" s="4">
        <v>0.44230164999999999</v>
      </c>
      <c r="C108" s="4">
        <v>0.44164914249898701</v>
      </c>
      <c r="D108" s="5">
        <f>ABS(Table6[[#This Row],[Pb Analytic                             ]]-Table6[[#This Row],[Pb Simulation                           ]])</f>
        <v>6.5250750101297772E-4</v>
      </c>
      <c r="E108" s="5">
        <f>100*IF(Table6[[#This Row],[Pb Analytic                             ]]&gt;0,Table6[[#This Row],[Absolute Error]]/Table6[[#This Row],[Pb Analytic                             ]],1)</f>
        <v>0.14774340946772571</v>
      </c>
      <c r="F108" s="4">
        <v>0.46422996999999999</v>
      </c>
      <c r="G108" s="4">
        <v>0.46489295055532398</v>
      </c>
      <c r="H108" s="5">
        <f>ABS(Table7[[#This Row],[Pd Analytic                             ]]-Table7[[#This Row],[Pd Simulation                           ]])</f>
        <v>6.629805553239887E-4</v>
      </c>
      <c r="I108" s="5">
        <f>100*IF(Table7[[#This Row],[Pd Analytic                             ]]&gt;0,Table7[[#This Row],[Absolute Error]]/Table7[[#This Row],[Pd Analytic                             ]],1)</f>
        <v>0.14260929414654386</v>
      </c>
    </row>
    <row r="109" spans="1:9" x14ac:dyDescent="0.25">
      <c r="A109" s="1">
        <v>10.8</v>
      </c>
      <c r="B109" s="4">
        <v>0.44676542000000002</v>
      </c>
      <c r="C109" s="4">
        <v>0.44608536623238398</v>
      </c>
      <c r="D109" s="5">
        <f>ABS(Table6[[#This Row],[Pb Analytic                             ]]-Table6[[#This Row],[Pb Simulation                           ]])</f>
        <v>6.8005376761604008E-4</v>
      </c>
      <c r="E109" s="5">
        <f>100*IF(Table6[[#This Row],[Pb Analytic                             ]]&gt;0,Table6[[#This Row],[Absolute Error]]/Table6[[#This Row],[Pb Analytic                             ]],1)</f>
        <v>0.15244924382069339</v>
      </c>
      <c r="F109" s="4">
        <v>0.46062713</v>
      </c>
      <c r="G109" s="4">
        <v>0.46132207427155197</v>
      </c>
      <c r="H109" s="5">
        <f>ABS(Table7[[#This Row],[Pd Analytic                             ]]-Table7[[#This Row],[Pd Simulation                           ]])</f>
        <v>6.9494427155197824E-4</v>
      </c>
      <c r="I109" s="5">
        <f>100*IF(Table7[[#This Row],[Pd Analytic                             ]]&gt;0,Table7[[#This Row],[Absolute Error]]/Table7[[#This Row],[Pd Analytic                             ]],1)</f>
        <v>0.15064188563907896</v>
      </c>
    </row>
    <row r="110" spans="1:9" x14ac:dyDescent="0.25">
      <c r="A110" s="1">
        <v>10.9</v>
      </c>
      <c r="B110" s="4">
        <v>0.45103852999999999</v>
      </c>
      <c r="C110" s="4">
        <v>0.450459486226442</v>
      </c>
      <c r="D110" s="5">
        <f>ABS(Table6[[#This Row],[Pb Analytic                             ]]-Table6[[#This Row],[Pb Simulation                           ]])</f>
        <v>5.7904377355799674E-4</v>
      </c>
      <c r="E110" s="5">
        <f>100*IF(Table6[[#This Row],[Pb Analytic                             ]]&gt;0,Table6[[#This Row],[Absolute Error]]/Table6[[#This Row],[Pb Analytic                             ]],1)</f>
        <v>0.12854513918859209</v>
      </c>
      <c r="F110" s="4">
        <v>0.45721666999999999</v>
      </c>
      <c r="G110" s="4">
        <v>0.45779742415476199</v>
      </c>
      <c r="H110" s="5">
        <f>ABS(Table7[[#This Row],[Pd Analytic                             ]]-Table7[[#This Row],[Pd Simulation                           ]])</f>
        <v>5.8075415476199765E-4</v>
      </c>
      <c r="I110" s="5">
        <f>100*IF(Table7[[#This Row],[Pd Analytic                             ]]&gt;0,Table7[[#This Row],[Absolute Error]]/Table7[[#This Row],[Pd Analytic                             ]],1)</f>
        <v>0.12685832731240296</v>
      </c>
    </row>
    <row r="111" spans="1:9" x14ac:dyDescent="0.25">
      <c r="A111" s="1">
        <v>11</v>
      </c>
      <c r="B111" s="4">
        <v>0.45539723999999998</v>
      </c>
      <c r="C111" s="4">
        <v>0.454772501478516</v>
      </c>
      <c r="D111" s="5">
        <f>ABS(Table6[[#This Row],[Pb Analytic                             ]]-Table6[[#This Row],[Pb Simulation                           ]])</f>
        <v>6.2473852148398068E-4</v>
      </c>
      <c r="E111" s="5">
        <f>100*IF(Table6[[#This Row],[Pb Analytic                             ]]&gt;0,Table6[[#This Row],[Absolute Error]]/Table6[[#This Row],[Pb Analytic                             ]],1)</f>
        <v>0.13737385603854374</v>
      </c>
      <c r="F111" s="4">
        <v>0.45370365000000001</v>
      </c>
      <c r="G111" s="4">
        <v>0.454318434192858</v>
      </c>
      <c r="H111" s="5">
        <f>ABS(Table7[[#This Row],[Pd Analytic                             ]]-Table7[[#This Row],[Pd Simulation                           ]])</f>
        <v>6.1478419285798669E-4</v>
      </c>
      <c r="I111" s="5">
        <f>100*IF(Table7[[#This Row],[Pd Analytic                             ]]&gt;0,Table7[[#This Row],[Absolute Error]]/Table7[[#This Row],[Pd Analytic                             ]],1)</f>
        <v>0.13532010734942157</v>
      </c>
    </row>
    <row r="112" spans="1:9" x14ac:dyDescent="0.25">
      <c r="A112" s="1">
        <v>11.1</v>
      </c>
      <c r="B112" s="4">
        <v>0.45952623999999997</v>
      </c>
      <c r="C112" s="4">
        <v>0.45902540549943999</v>
      </c>
      <c r="D112" s="5">
        <f>ABS(Table6[[#This Row],[Pb Analytic                             ]]-Table6[[#This Row],[Pb Simulation                           ]])</f>
        <v>5.0083450055998791E-4</v>
      </c>
      <c r="E112" s="5">
        <f>100*IF(Table6[[#This Row],[Pb Analytic                             ]]&gt;0,Table6[[#This Row],[Absolute Error]]/Table6[[#This Row],[Pb Analytic                             ]],1)</f>
        <v>0.10910823116970132</v>
      </c>
      <c r="F112" s="4">
        <v>0.45040675000000002</v>
      </c>
      <c r="G112" s="4">
        <v>0.45088452826172698</v>
      </c>
      <c r="H112" s="5">
        <f>ABS(Table7[[#This Row],[Pd Analytic                             ]]-Table7[[#This Row],[Pd Simulation                           ]])</f>
        <v>4.777782617269577E-4</v>
      </c>
      <c r="I112" s="5">
        <f>100*IF(Table7[[#This Row],[Pd Analytic                             ]]&gt;0,Table7[[#This Row],[Absolute Error]]/Table7[[#This Row],[Pd Analytic                             ]],1)</f>
        <v>0.10596466096739067</v>
      </c>
    </row>
    <row r="113" spans="1:9" x14ac:dyDescent="0.25">
      <c r="A113" s="1">
        <v>11.2</v>
      </c>
      <c r="B113" s="4">
        <v>0.46378048999999999</v>
      </c>
      <c r="C113" s="4">
        <v>0.46321918503436599</v>
      </c>
      <c r="D113" s="5">
        <f>ABS(Table6[[#This Row],[Pb Analytic                             ]]-Table6[[#This Row],[Pb Simulation                           ]])</f>
        <v>5.613049656340019E-4</v>
      </c>
      <c r="E113" s="5">
        <f>100*IF(Table6[[#This Row],[Pb Analytic                             ]]&gt;0,Table6[[#This Row],[Absolute Error]]/Table6[[#This Row],[Pb Analytic                             ]],1)</f>
        <v>0.12117480962977796</v>
      </c>
      <c r="F113" s="4">
        <v>0.44693952999999997</v>
      </c>
      <c r="G113" s="4">
        <v>0.44749512210021902</v>
      </c>
      <c r="H113" s="5">
        <f>ABS(Table7[[#This Row],[Pd Analytic                             ]]-Table7[[#This Row],[Pd Simulation                           ]])</f>
        <v>5.5559210021904892E-4</v>
      </c>
      <c r="I113" s="5">
        <f>100*IF(Table7[[#This Row],[Pd Analytic                             ]]&gt;0,Table7[[#This Row],[Absolute Error]]/Table7[[#This Row],[Pd Analytic                             ]],1)</f>
        <v>0.1241560126089198</v>
      </c>
    </row>
    <row r="114" spans="1:9" x14ac:dyDescent="0.25">
      <c r="A114" s="1">
        <v>11.3</v>
      </c>
      <c r="B114" s="4">
        <v>0.46783544999999999</v>
      </c>
      <c r="C114" s="4">
        <v>0.46735481893319197</v>
      </c>
      <c r="D114" s="5">
        <f>ABS(Table6[[#This Row],[Pb Analytic                             ]]-Table6[[#This Row],[Pb Simulation                           ]])</f>
        <v>4.8063106680801271E-4</v>
      </c>
      <c r="E114" s="5">
        <f>100*IF(Table6[[#This Row],[Pb Analytic                             ]]&gt;0,Table6[[#This Row],[Absolute Error]]/Table6[[#This Row],[Pb Analytic                             ]],1)</f>
        <v>0.10284072129717754</v>
      </c>
      <c r="F114" s="4">
        <v>0.44365756000000001</v>
      </c>
      <c r="G114" s="4">
        <v>0.44414962509865002</v>
      </c>
      <c r="H114" s="5">
        <f>ABS(Table7[[#This Row],[Pd Analytic                             ]]-Table7[[#This Row],[Pd Simulation                           ]])</f>
        <v>4.9206509865001857E-4</v>
      </c>
      <c r="I114" s="5">
        <f>100*IF(Table7[[#This Row],[Pd Analytic                             ]]&gt;0,Table7[[#This Row],[Absolute Error]]/Table7[[#This Row],[Pd Analytic                             ]],1)</f>
        <v>0.11078813779044079</v>
      </c>
    </row>
    <row r="115" spans="1:9" x14ac:dyDescent="0.25">
      <c r="A115" s="1">
        <v>11.4</v>
      </c>
      <c r="B115" s="4">
        <v>0.47201891000000001</v>
      </c>
      <c r="C115" s="4">
        <v>0.47143327715701899</v>
      </c>
      <c r="D115" s="5">
        <f>ABS(Table6[[#This Row],[Pb Analytic                             ]]-Table6[[#This Row],[Pb Simulation                           ]])</f>
        <v>5.8563284298102092E-4</v>
      </c>
      <c r="E115" s="5">
        <f>100*IF(Table6[[#This Row],[Pb Analytic                             ]]&gt;0,Table6[[#This Row],[Absolute Error]]/Table6[[#This Row],[Pb Analytic                             ]],1)</f>
        <v>0.12422390852692518</v>
      </c>
      <c r="F115" s="4">
        <v>0.44028156000000002</v>
      </c>
      <c r="G115" s="4">
        <v>0.44084744191667202</v>
      </c>
      <c r="H115" s="5">
        <f>ABS(Table7[[#This Row],[Pd Analytic                             ]]-Table7[[#This Row],[Pd Simulation                           ]])</f>
        <v>5.6588191667200638E-4</v>
      </c>
      <c r="I115" s="5">
        <f>100*IF(Table7[[#This Row],[Pd Analytic                             ]]&gt;0,Table7[[#This Row],[Absolute Error]]/Table7[[#This Row],[Pd Analytic                             ]],1)</f>
        <v>0.12836230016708777</v>
      </c>
    </row>
    <row r="116" spans="1:9" x14ac:dyDescent="0.25">
      <c r="A116" s="1">
        <v>11.5</v>
      </c>
      <c r="B116" s="4">
        <v>0.47602177000000001</v>
      </c>
      <c r="C116" s="4">
        <v>0.47545551990822699</v>
      </c>
      <c r="D116" s="5">
        <f>ABS(Table6[[#This Row],[Pb Analytic                             ]]-Table6[[#This Row],[Pb Simulation                           ]])</f>
        <v>5.6625009177302399E-4</v>
      </c>
      <c r="E116" s="5">
        <f>100*IF(Table6[[#This Row],[Pb Analytic                             ]]&gt;0,Table6[[#This Row],[Absolute Error]]/Table6[[#This Row],[Pb Analytic                             ]],1)</f>
        <v>0.11909633352922736</v>
      </c>
      <c r="F116" s="4">
        <v>0.43701213</v>
      </c>
      <c r="G116" s="4">
        <v>0.437587973944981</v>
      </c>
      <c r="H116" s="5">
        <f>ABS(Table7[[#This Row],[Pd Analytic                             ]]-Table7[[#This Row],[Pd Simulation                           ]])</f>
        <v>5.7584394498100266E-4</v>
      </c>
      <c r="I116" s="5">
        <f>100*IF(Table7[[#This Row],[Pd Analytic                             ]]&gt;0,Table7[[#This Row],[Absolute Error]]/Table7[[#This Row],[Pd Analytic                             ]],1)</f>
        <v>0.13159501157895279</v>
      </c>
    </row>
    <row r="117" spans="1:9" x14ac:dyDescent="0.25">
      <c r="A117" s="1">
        <v>11.6</v>
      </c>
      <c r="B117" s="4">
        <v>0.47984106999999998</v>
      </c>
      <c r="C117" s="4">
        <v>0.47942249687283101</v>
      </c>
      <c r="D117" s="5">
        <f>ABS(Table6[[#This Row],[Pb Analytic                             ]]-Table6[[#This Row],[Pb Simulation                           ]])</f>
        <v>4.1857312716897521E-4</v>
      </c>
      <c r="E117" s="5">
        <f>100*IF(Table6[[#This Row],[Pb Analytic                             ]]&gt;0,Table6[[#This Row],[Absolute Error]]/Table6[[#This Row],[Pb Analytic                             ]],1)</f>
        <v>8.7307777565557923E-2</v>
      </c>
      <c r="F117" s="4">
        <v>0.43392323999999999</v>
      </c>
      <c r="G117" s="4">
        <v>0.43437062062419901</v>
      </c>
      <c r="H117" s="5">
        <f>ABS(Table7[[#This Row],[Pd Analytic                             ]]-Table7[[#This Row],[Pd Simulation                           ]])</f>
        <v>4.4738062419902302E-4</v>
      </c>
      <c r="I117" s="5">
        <f>100*IF(Table7[[#This Row],[Pd Analytic                             ]]&gt;0,Table7[[#This Row],[Absolute Error]]/Table7[[#This Row],[Pd Analytic                             ]],1)</f>
        <v>0.10299513893368949</v>
      </c>
    </row>
    <row r="118" spans="1:9" x14ac:dyDescent="0.25">
      <c r="A118" s="1">
        <v>11.7</v>
      </c>
      <c r="B118" s="4">
        <v>0.48367663999999999</v>
      </c>
      <c r="C118" s="4">
        <v>0.483335146564709</v>
      </c>
      <c r="D118" s="5">
        <f>ABS(Table6[[#This Row],[Pb Analytic                             ]]-Table6[[#This Row],[Pb Simulation                           ]])</f>
        <v>3.4149343529099596E-4</v>
      </c>
      <c r="E118" s="5">
        <f>100*IF(Table6[[#This Row],[Pb Analytic                             ]]&gt;0,Table6[[#This Row],[Absolute Error]]/Table6[[#This Row],[Pb Analytic                             ]],1)</f>
        <v>7.0653549140415495E-2</v>
      </c>
      <c r="F118" s="4">
        <v>0.43081485000000003</v>
      </c>
      <c r="G118" s="4">
        <v>0.43119478063312899</v>
      </c>
      <c r="H118" s="5">
        <f>ABS(Table7[[#This Row],[Pd Analytic                             ]]-Table7[[#This Row],[Pd Simulation                           ]])</f>
        <v>3.7993063312896647E-4</v>
      </c>
      <c r="I118" s="5">
        <f>100*IF(Table7[[#This Row],[Pd Analytic                             ]]&gt;0,Table7[[#This Row],[Absolute Error]]/Table7[[#This Row],[Pd Analytic                             ]],1)</f>
        <v>8.8111139140206962E-2</v>
      </c>
    </row>
    <row r="119" spans="1:9" x14ac:dyDescent="0.25">
      <c r="A119" s="1">
        <v>11.8</v>
      </c>
      <c r="B119" s="4">
        <v>0.48765575999999999</v>
      </c>
      <c r="C119" s="4">
        <v>0.48719439576219598</v>
      </c>
      <c r="D119" s="5">
        <f>ABS(Table6[[#This Row],[Pb Analytic                             ]]-Table6[[#This Row],[Pb Simulation                           ]])</f>
        <v>4.6136423780401836E-4</v>
      </c>
      <c r="E119" s="5">
        <f>100*IF(Table6[[#This Row],[Pb Analytic                             ]]&gt;0,Table6[[#This Row],[Absolute Error]]/Table6[[#This Row],[Pb Analytic                             ]],1)</f>
        <v>9.4698182453891458E-2</v>
      </c>
      <c r="F119" s="4">
        <v>0.42759361000000001</v>
      </c>
      <c r="G119" s="4">
        <v>0.42805985295760302</v>
      </c>
      <c r="H119" s="5">
        <f>ABS(Table7[[#This Row],[Pd Analytic                             ]]-Table7[[#This Row],[Pd Simulation                           ]])</f>
        <v>4.6624295760300249E-4</v>
      </c>
      <c r="I119" s="5">
        <f>100*IF(Table7[[#This Row],[Pd Analytic                             ]]&gt;0,Table7[[#This Row],[Absolute Error]]/Table7[[#This Row],[Pd Analytic                             ]],1)</f>
        <v>0.10892003872392612</v>
      </c>
    </row>
    <row r="120" spans="1:9" x14ac:dyDescent="0.25">
      <c r="A120" s="1">
        <v>11.9</v>
      </c>
      <c r="B120" s="4">
        <v>0.49144807000000001</v>
      </c>
      <c r="C120" s="4">
        <v>0.49100115902836899</v>
      </c>
      <c r="D120" s="5">
        <f>ABS(Table6[[#This Row],[Pb Analytic                             ]]-Table6[[#This Row],[Pb Simulation                           ]])</f>
        <v>4.4691097163102045E-4</v>
      </c>
      <c r="E120" s="5">
        <f>100*IF(Table6[[#This Row],[Pb Analytic                             ]]&gt;0,Table6[[#This Row],[Absolute Error]]/Table6[[#This Row],[Pb Analytic                             ]],1)</f>
        <v>9.1020349629194849E-2</v>
      </c>
      <c r="F120" s="4">
        <v>0.42452709</v>
      </c>
      <c r="G120" s="4">
        <v>0.42496523785018803</v>
      </c>
      <c r="H120" s="5">
        <f>ABS(Table7[[#This Row],[Pd Analytic                             ]]-Table7[[#This Row],[Pd Simulation                           ]])</f>
        <v>4.3814785018803093E-4</v>
      </c>
      <c r="I120" s="5">
        <f>100*IF(Table7[[#This Row],[Pd Analytic                             ]]&gt;0,Table7[[#This Row],[Absolute Error]]/Table7[[#This Row],[Pd Analytic                             ]],1)</f>
        <v>0.10310204486478261</v>
      </c>
    </row>
    <row r="121" spans="1:9" x14ac:dyDescent="0.25">
      <c r="A121" s="1">
        <v>12</v>
      </c>
      <c r="B121" s="4">
        <v>0.49512435999999999</v>
      </c>
      <c r="C121" s="4">
        <v>0.494756338307067</v>
      </c>
      <c r="D121" s="5">
        <f>ABS(Table6[[#This Row],[Pb Analytic                             ]]-Table6[[#This Row],[Pb Simulation                           ]])</f>
        <v>3.6802169293298492E-4</v>
      </c>
      <c r="E121" s="5">
        <f>100*IF(Table6[[#This Row],[Pb Analytic                             ]]&gt;0,Table6[[#This Row],[Absolute Error]]/Table6[[#This Row],[Pb Analytic                             ]],1)</f>
        <v>7.4384432181761134E-2</v>
      </c>
      <c r="F121" s="4">
        <v>0.42155278000000002</v>
      </c>
      <c r="G121" s="4">
        <v>0.421910337690175</v>
      </c>
      <c r="H121" s="5">
        <f>ABS(Table7[[#This Row],[Pd Analytic                             ]]-Table7[[#This Row],[Pd Simulation                           ]])</f>
        <v>3.5755769017498107E-4</v>
      </c>
      <c r="I121" s="5">
        <f>100*IF(Table7[[#This Row],[Pd Analytic                             ]]&gt;0,Table7[[#This Row],[Absolute Error]]/Table7[[#This Row],[Pd Analytic                             ]],1)</f>
        <v>8.4747316724329572E-2</v>
      </c>
    </row>
    <row r="122" spans="1:9" x14ac:dyDescent="0.25">
      <c r="A122" s="1">
        <v>12.1</v>
      </c>
      <c r="B122" s="4">
        <v>0.49892363000000001</v>
      </c>
      <c r="C122" s="4">
        <v>0.49846082258739899</v>
      </c>
      <c r="D122" s="5">
        <f>ABS(Table6[[#This Row],[Pb Analytic                             ]]-Table6[[#This Row],[Pb Simulation                           ]])</f>
        <v>4.6280741260101843E-4</v>
      </c>
      <c r="E122" s="5">
        <f>100*IF(Table6[[#This Row],[Pb Analytic                             ]]&gt;0,Table6[[#This Row],[Absolute Error]]/Table6[[#This Row],[Pb Analytic                             ]],1)</f>
        <v>9.2847299452480214E-2</v>
      </c>
      <c r="F122" s="4">
        <v>0.41845813999999998</v>
      </c>
      <c r="G122" s="4">
        <v>0.41889455775249501</v>
      </c>
      <c r="H122" s="5">
        <f>ABS(Table7[[#This Row],[Pd Analytic                             ]]-Table7[[#This Row],[Pd Simulation                           ]])</f>
        <v>4.3641775249503301E-4</v>
      </c>
      <c r="I122" s="5">
        <f>100*IF(Table7[[#This Row],[Pd Analytic                             ]]&gt;0,Table7[[#This Row],[Absolute Error]]/Table7[[#This Row],[Pd Analytic                             ]],1)</f>
        <v>0.10418319942769264</v>
      </c>
    </row>
    <row r="123" spans="1:9" x14ac:dyDescent="0.25">
      <c r="A123" s="1">
        <v>12.2</v>
      </c>
      <c r="B123" s="4">
        <v>0.50260431999999999</v>
      </c>
      <c r="C123" s="4">
        <v>0.50211548763011504</v>
      </c>
      <c r="D123" s="5">
        <f>ABS(Table6[[#This Row],[Pb Analytic                             ]]-Table6[[#This Row],[Pb Simulation                           ]])</f>
        <v>4.888323698849506E-4</v>
      </c>
      <c r="E123" s="5">
        <f>100*IF(Table6[[#This Row],[Pb Analytic                             ]]&gt;0,Table6[[#This Row],[Absolute Error]]/Table6[[#This Row],[Pb Analytic                             ]],1)</f>
        <v>9.7354569203220928E-2</v>
      </c>
      <c r="F123" s="4">
        <v>0.41549207999999999</v>
      </c>
      <c r="G123" s="4">
        <v>0.415917306893473</v>
      </c>
      <c r="H123" s="5">
        <f>ABS(Table7[[#This Row],[Pd Analytic                             ]]-Table7[[#This Row],[Pd Simulation                           ]])</f>
        <v>4.2522689347301856E-4</v>
      </c>
      <c r="I123" s="5">
        <f>100*IF(Table7[[#This Row],[Pd Analytic                             ]]&gt;0,Table7[[#This Row],[Absolute Error]]/Table7[[#This Row],[Pd Analytic                             ]],1)</f>
        <v>0.10223832632719225</v>
      </c>
    </row>
    <row r="124" spans="1:9" x14ac:dyDescent="0.25">
      <c r="A124" s="1">
        <v>12.3</v>
      </c>
      <c r="B124" s="4">
        <v>0.50613602000000002</v>
      </c>
      <c r="C124" s="4">
        <v>0.50572119574978303</v>
      </c>
      <c r="D124" s="5">
        <f>ABS(Table6[[#This Row],[Pb Analytic                             ]]-Table6[[#This Row],[Pb Simulation                           ]])</f>
        <v>4.1482425021699409E-4</v>
      </c>
      <c r="E124" s="5">
        <f>100*IF(Table6[[#This Row],[Pb Analytic                             ]]&gt;0,Table6[[#This Row],[Absolute Error]]/Table6[[#This Row],[Pb Analytic                             ]],1)</f>
        <v>8.202627331092481E-2</v>
      </c>
      <c r="F124" s="4">
        <v>0.41256509000000002</v>
      </c>
      <c r="G124" s="4">
        <v>0.41297799816068198</v>
      </c>
      <c r="H124" s="5">
        <f>ABS(Table7[[#This Row],[Pd Analytic                             ]]-Table7[[#This Row],[Pd Simulation                           ]])</f>
        <v>4.1290816068195735E-4</v>
      </c>
      <c r="I124" s="5">
        <f>100*IF(Table7[[#This Row],[Pd Analytic                             ]]&gt;0,Table7[[#This Row],[Absolute Error]]/Table7[[#This Row],[Pd Analytic                             ]],1)</f>
        <v>9.9983089297968494E-2</v>
      </c>
    </row>
    <row r="125" spans="1:9" x14ac:dyDescent="0.25">
      <c r="A125" s="1">
        <v>12.4</v>
      </c>
      <c r="B125" s="4">
        <v>0.50963988000000005</v>
      </c>
      <c r="C125" s="4">
        <v>0.50927879564727496</v>
      </c>
      <c r="D125" s="5">
        <f>ABS(Table6[[#This Row],[Pb Analytic                             ]]-Table6[[#This Row],[Pb Simulation                           ]])</f>
        <v>3.6108435272508288E-4</v>
      </c>
      <c r="E125" s="5">
        <f>100*IF(Table6[[#This Row],[Pb Analytic                             ]]&gt;0,Table6[[#This Row],[Absolute Error]]/Table6[[#This Row],[Pb Analytic                             ]],1)</f>
        <v>7.0901116600811484E-2</v>
      </c>
      <c r="F125" s="4">
        <v>0.40972433000000003</v>
      </c>
      <c r="G125" s="4">
        <v>0.41007604933354802</v>
      </c>
      <c r="H125" s="5">
        <f>ABS(Table7[[#This Row],[Pd Analytic                             ]]-Table7[[#This Row],[Pd Simulation                           ]])</f>
        <v>3.5171933354799512E-4</v>
      </c>
      <c r="I125" s="5">
        <f>100*IF(Table7[[#This Row],[Pd Analytic                             ]]&gt;0,Table7[[#This Row],[Absolute Error]]/Table7[[#This Row],[Pd Analytic                             ]],1)</f>
        <v>8.5769294285683417E-2</v>
      </c>
    </row>
    <row r="126" spans="1:9" x14ac:dyDescent="0.25">
      <c r="A126" s="1">
        <v>12.5</v>
      </c>
      <c r="B126" s="4">
        <v>0.51317265000000001</v>
      </c>
      <c r="C126" s="4">
        <v>0.51278912228749496</v>
      </c>
      <c r="D126" s="5">
        <f>ABS(Table6[[#This Row],[Pb Analytic                             ]]-Table6[[#This Row],[Pb Simulation                           ]])</f>
        <v>3.8352771250504958E-4</v>
      </c>
      <c r="E126" s="5">
        <f>100*IF(Table6[[#This Row],[Pb Analytic                             ]]&gt;0,Table6[[#This Row],[Absolute Error]]/Table6[[#This Row],[Pb Analytic                             ]],1)</f>
        <v>7.479248210144851E-2</v>
      </c>
      <c r="F126" s="4">
        <v>0.40686557000000001</v>
      </c>
      <c r="G126" s="4">
        <v>0.40721088340079697</v>
      </c>
      <c r="H126" s="5">
        <f>ABS(Table7[[#This Row],[Pd Analytic                             ]]-Table7[[#This Row],[Pd Simulation                           ]])</f>
        <v>3.4531340079696493E-4</v>
      </c>
      <c r="I126" s="5">
        <f>100*IF(Table7[[#This Row],[Pd Analytic                             ]]&gt;0,Table7[[#This Row],[Absolute Error]]/Table7[[#This Row],[Pd Analytic                             ]],1)</f>
        <v>8.4799649241469433E-2</v>
      </c>
    </row>
    <row r="127" spans="1:9" x14ac:dyDescent="0.25">
      <c r="A127" s="1">
        <v>12.6</v>
      </c>
      <c r="B127" s="4">
        <v>0.51669195999999995</v>
      </c>
      <c r="C127" s="4">
        <v>0.51625299681778603</v>
      </c>
      <c r="D127" s="5">
        <f>ABS(Table6[[#This Row],[Pb Analytic                             ]]-Table6[[#This Row],[Pb Simulation                           ]])</f>
        <v>4.3896318221392505E-4</v>
      </c>
      <c r="E127" s="5">
        <f>100*IF(Table6[[#This Row],[Pb Analytic                             ]]&gt;0,Table6[[#This Row],[Absolute Error]]/Table6[[#This Row],[Pb Analytic                             ]],1)</f>
        <v>8.5028694248695899E-2</v>
      </c>
      <c r="F127" s="4">
        <v>0.40392391</v>
      </c>
      <c r="G127" s="4">
        <v>0.40438192898033198</v>
      </c>
      <c r="H127" s="5">
        <f>ABS(Table7[[#This Row],[Pd Analytic                             ]]-Table7[[#This Row],[Pd Simulation                           ]])</f>
        <v>4.5801898033198674E-4</v>
      </c>
      <c r="I127" s="5">
        <f>100*IF(Table7[[#This Row],[Pd Analytic                             ]]&gt;0,Table7[[#This Row],[Absolute Error]]/Table7[[#This Row],[Pd Analytic                             ]],1)</f>
        <v>0.11326395852725246</v>
      </c>
    </row>
    <row r="128" spans="1:9" x14ac:dyDescent="0.25">
      <c r="A128" s="1">
        <v>12.7</v>
      </c>
      <c r="B128" s="4">
        <v>0.52009654999999999</v>
      </c>
      <c r="C128" s="4">
        <v>0.51967122652282405</v>
      </c>
      <c r="D128" s="5">
        <f>ABS(Table6[[#This Row],[Pb Analytic                             ]]-Table6[[#This Row],[Pb Simulation                           ]])</f>
        <v>4.2532347717594288E-4</v>
      </c>
      <c r="E128" s="5">
        <f>100*IF(Table6[[#This Row],[Pb Analytic                             ]]&gt;0,Table6[[#This Row],[Absolute Error]]/Table6[[#This Row],[Pb Analytic                             ]],1)</f>
        <v>8.184472325355166E-2</v>
      </c>
      <c r="F128" s="4">
        <v>0.40119655999999998</v>
      </c>
      <c r="G128" s="4">
        <v>0.40158862068665202</v>
      </c>
      <c r="H128" s="5">
        <f>ABS(Table7[[#This Row],[Pd Analytic                             ]]-Table7[[#This Row],[Pd Simulation                           ]])</f>
        <v>3.9206068665204041E-4</v>
      </c>
      <c r="I128" s="5">
        <f>100*IF(Table7[[#This Row],[Pd Analytic                             ]]&gt;0,Table7[[#This Row],[Absolute Error]]/Table7[[#This Row],[Pd Analytic                             ]],1)</f>
        <v>9.7627439239109826E-2</v>
      </c>
    </row>
    <row r="129" spans="1:9" x14ac:dyDescent="0.25">
      <c r="A129" s="1">
        <v>12.8</v>
      </c>
      <c r="B129" s="4">
        <v>0.52332244000000006</v>
      </c>
      <c r="C129" s="4">
        <v>0.52304460481216697</v>
      </c>
      <c r="D129" s="5">
        <f>ABS(Table6[[#This Row],[Pb Analytic                             ]]-Table6[[#This Row],[Pb Simulation                           ]])</f>
        <v>2.7783518783308647E-4</v>
      </c>
      <c r="E129" s="5">
        <f>100*IF(Table6[[#This Row],[Pb Analytic                             ]]&gt;0,Table6[[#This Row],[Absolute Error]]/Table6[[#This Row],[Pb Analytic                             ]],1)</f>
        <v>5.3118832557858271E-2</v>
      </c>
      <c r="F129" s="4">
        <v>0.39846583000000002</v>
      </c>
      <c r="G129" s="4">
        <v>0.39883039945050902</v>
      </c>
      <c r="H129" s="5">
        <f>ABS(Table7[[#This Row],[Pd Analytic                             ]]-Table7[[#This Row],[Pd Simulation                           ]])</f>
        <v>3.6456945050900025E-4</v>
      </c>
      <c r="I129" s="5">
        <f>100*IF(Table7[[#This Row],[Pd Analytic                             ]]&gt;0,Table7[[#This Row],[Absolute Error]]/Table7[[#This Row],[Pd Analytic                             ]],1)</f>
        <v>9.1409644553496427E-2</v>
      </c>
    </row>
    <row r="130" spans="1:9" x14ac:dyDescent="0.25">
      <c r="A130" s="1">
        <v>12.9</v>
      </c>
      <c r="B130" s="4">
        <v>0.52671796999999998</v>
      </c>
      <c r="C130" s="4">
        <v>0.52637391123701605</v>
      </c>
      <c r="D130" s="5">
        <f>ABS(Table6[[#This Row],[Pb Analytic                             ]]-Table6[[#This Row],[Pb Simulation                           ]])</f>
        <v>3.4405876298393423E-4</v>
      </c>
      <c r="E130" s="5">
        <f>100*IF(Table6[[#This Row],[Pb Analytic                             ]]&gt;0,Table6[[#This Row],[Absolute Error]]/Table6[[#This Row],[Pb Analytic                             ]],1)</f>
        <v>6.5363946738046297E-2</v>
      </c>
      <c r="F130" s="4">
        <v>0.39573913999999999</v>
      </c>
      <c r="G130" s="4">
        <v>0.39610671279507198</v>
      </c>
      <c r="H130" s="5">
        <f>ABS(Table7[[#This Row],[Pd Analytic                             ]]-Table7[[#This Row],[Pd Simulation                           ]])</f>
        <v>3.6757279507199092E-4</v>
      </c>
      <c r="I130" s="5">
        <f>100*IF(Table7[[#This Row],[Pd Analytic                             ]]&gt;0,Table7[[#This Row],[Absolute Error]]/Table7[[#This Row],[Pd Analytic                             ]],1)</f>
        <v>9.2796406422467462E-2</v>
      </c>
    </row>
    <row r="131" spans="1:9" x14ac:dyDescent="0.25">
      <c r="A131" s="1">
        <v>13</v>
      </c>
      <c r="B131" s="4">
        <v>0.52996772999999997</v>
      </c>
      <c r="C131" s="4">
        <v>0.52965991153299397</v>
      </c>
      <c r="D131" s="5">
        <f>ABS(Table6[[#This Row],[Pb Analytic                             ]]-Table6[[#This Row],[Pb Simulation                           ]])</f>
        <v>3.0781846700600468E-4</v>
      </c>
      <c r="E131" s="5">
        <f>100*IF(Table6[[#This Row],[Pb Analytic                             ]]&gt;0,Table6[[#This Row],[Absolute Error]]/Table6[[#This Row],[Pb Analytic                             ]],1)</f>
        <v>5.8116247860836981E-2</v>
      </c>
      <c r="F131" s="4">
        <v>0.39307404000000001</v>
      </c>
      <c r="G131" s="4">
        <v>0.39341701507256399</v>
      </c>
      <c r="H131" s="5">
        <f>ABS(Table7[[#This Row],[Pd Analytic                             ]]-Table7[[#This Row],[Pd Simulation                           ]])</f>
        <v>3.4297507256397797E-4</v>
      </c>
      <c r="I131" s="5">
        <f>100*IF(Table7[[#This Row],[Pd Analytic                             ]]&gt;0,Table7[[#This Row],[Absolute Error]]/Table7[[#This Row],[Pd Analytic                             ]],1)</f>
        <v>8.7178505103730139E-2</v>
      </c>
    </row>
    <row r="132" spans="1:9" x14ac:dyDescent="0.25">
      <c r="A132" s="1">
        <v>13.1</v>
      </c>
      <c r="B132" s="4">
        <v>0.53330407000000002</v>
      </c>
      <c r="C132" s="4">
        <v>0.53290335768609298</v>
      </c>
      <c r="D132" s="5">
        <f>ABS(Table6[[#This Row],[Pb Analytic                             ]]-Table6[[#This Row],[Pb Simulation                           ]])</f>
        <v>4.0071231390703677E-4</v>
      </c>
      <c r="E132" s="5">
        <f>100*IF(Table6[[#This Row],[Pb Analytic                             ]]&gt;0,Table6[[#This Row],[Absolute Error]]/Table6[[#This Row],[Pb Analytic                             ]],1)</f>
        <v>7.5194180732311433E-2</v>
      </c>
      <c r="F132" s="4">
        <v>0.39035257000000001</v>
      </c>
      <c r="G132" s="4">
        <v>0.39076076766493301</v>
      </c>
      <c r="H132" s="5">
        <f>ABS(Table7[[#This Row],[Pd Analytic                             ]]-Table7[[#This Row],[Pd Simulation                           ]])</f>
        <v>4.0819766493299658E-4</v>
      </c>
      <c r="I132" s="5">
        <f>100*IF(Table7[[#This Row],[Pd Analytic                             ]]&gt;0,Table7[[#This Row],[Absolute Error]]/Table7[[#This Row],[Pd Analytic                             ]],1)</f>
        <v>0.10446229476215362</v>
      </c>
    </row>
    <row r="133" spans="1:9" x14ac:dyDescent="0.25">
      <c r="A133" s="1">
        <v>13.2</v>
      </c>
      <c r="B133" s="4">
        <v>0.53647900999999998</v>
      </c>
      <c r="C133" s="4">
        <v>0.53610498801914397</v>
      </c>
      <c r="D133" s="5">
        <f>ABS(Table6[[#This Row],[Pb Analytic                             ]]-Table6[[#This Row],[Pb Simulation                           ]])</f>
        <v>3.7402198085600968E-4</v>
      </c>
      <c r="E133" s="5">
        <f>100*IF(Table6[[#This Row],[Pb Analytic                             ]]&gt;0,Table6[[#This Row],[Absolute Error]]/Table6[[#This Row],[Pb Analytic                             ]],1)</f>
        <v>6.9766554912683187E-2</v>
      </c>
      <c r="F133" s="4">
        <v>0.38782079000000003</v>
      </c>
      <c r="G133" s="4">
        <v>0.38813743915189303</v>
      </c>
      <c r="H133" s="5">
        <f>ABS(Table7[[#This Row],[Pd Analytic                             ]]-Table7[[#This Row],[Pd Simulation                           ]])</f>
        <v>3.1664915189300036E-4</v>
      </c>
      <c r="I133" s="5">
        <f>100*IF(Table7[[#This Row],[Pd Analytic                             ]]&gt;0,Table7[[#This Row],[Absolute Error]]/Table7[[#This Row],[Pd Analytic                             ]],1)</f>
        <v>8.1581707908647133E-2</v>
      </c>
    </row>
    <row r="134" spans="1:9" x14ac:dyDescent="0.25">
      <c r="A134" s="1">
        <v>13.3</v>
      </c>
      <c r="B134" s="4">
        <v>0.53955595999999995</v>
      </c>
      <c r="C134" s="4">
        <v>0.53926552729644195</v>
      </c>
      <c r="D134" s="5">
        <f>ABS(Table6[[#This Row],[Pb Analytic                             ]]-Table6[[#This Row],[Pb Simulation                           ]])</f>
        <v>2.9043270355799677E-4</v>
      </c>
      <c r="E134" s="5">
        <f>100*IF(Table6[[#This Row],[Pb Analytic                             ]]&gt;0,Table6[[#This Row],[Absolute Error]]/Table6[[#This Row],[Pb Analytic                             ]],1)</f>
        <v>5.385708688149498E-2</v>
      </c>
      <c r="F134" s="4">
        <v>0.38523341</v>
      </c>
      <c r="G134" s="4">
        <v>0.38554650544931901</v>
      </c>
      <c r="H134" s="5">
        <f>ABS(Table7[[#This Row],[Pd Analytic                             ]]-Table7[[#This Row],[Pd Simulation                           ]])</f>
        <v>3.130954493190119E-4</v>
      </c>
      <c r="I134" s="5">
        <f>100*IF(Table7[[#This Row],[Pd Analytic                             ]]&gt;0,Table7[[#This Row],[Absolute Error]]/Table7[[#This Row],[Pd Analytic                             ]],1)</f>
        <v>8.1208218695725934E-2</v>
      </c>
    </row>
    <row r="135" spans="1:9" x14ac:dyDescent="0.25">
      <c r="A135" s="1">
        <v>13.4</v>
      </c>
      <c r="B135" s="4">
        <v>0.54275211000000001</v>
      </c>
      <c r="C135" s="4">
        <v>0.54238568684437105</v>
      </c>
      <c r="D135" s="5">
        <f>ABS(Table6[[#This Row],[Pb Analytic                             ]]-Table6[[#This Row],[Pb Simulation                           ]])</f>
        <v>3.6642315562895877E-4</v>
      </c>
      <c r="E135" s="5">
        <f>100*IF(Table6[[#This Row],[Pb Analytic                             ]]&gt;0,Table6[[#This Row],[Absolute Error]]/Table6[[#This Row],[Pb Analytic                             ]],1)</f>
        <v>6.755767427433941E-2</v>
      </c>
      <c r="F135" s="4">
        <v>0.38260283</v>
      </c>
      <c r="G135" s="4">
        <v>0.38298744992078199</v>
      </c>
      <c r="H135" s="5">
        <f>ABS(Table7[[#This Row],[Pd Analytic                             ]]-Table7[[#This Row],[Pd Simulation                           ]])</f>
        <v>3.8461992078198115E-4</v>
      </c>
      <c r="I135" s="5">
        <f>100*IF(Table7[[#This Row],[Pd Analytic                             ]]&gt;0,Table7[[#This Row],[Absolute Error]]/Table7[[#This Row],[Pd Analytic                             ]],1)</f>
        <v>0.10042624656801075</v>
      </c>
    </row>
    <row r="136" spans="1:9" x14ac:dyDescent="0.25">
      <c r="A136" s="1">
        <v>13.5</v>
      </c>
      <c r="B136" s="4">
        <v>0.54575136999999996</v>
      </c>
      <c r="C136" s="4">
        <v>0.54546616468603304</v>
      </c>
      <c r="D136" s="5">
        <f>ABS(Table6[[#This Row],[Pb Analytic                             ]]-Table6[[#This Row],[Pb Simulation                           ]])</f>
        <v>2.8520531396691862E-4</v>
      </c>
      <c r="E136" s="5">
        <f>100*IF(Table6[[#This Row],[Pb Analytic                             ]]&gt;0,Table6[[#This Row],[Absolute Error]]/Table6[[#This Row],[Pb Analytic                             ]],1)</f>
        <v>5.2286527090288179E-2</v>
      </c>
      <c r="F136" s="4">
        <v>0.38018568000000003</v>
      </c>
      <c r="G136" s="4">
        <v>0.38045976346474902</v>
      </c>
      <c r="H136" s="5">
        <f>ABS(Table7[[#This Row],[Pd Analytic                             ]]-Table7[[#This Row],[Pd Simulation                           ]])</f>
        <v>2.7408346474899759E-4</v>
      </c>
      <c r="I136" s="5">
        <f>100*IF(Table7[[#This Row],[Pd Analytic                             ]]&gt;0,Table7[[#This Row],[Absolute Error]]/Table7[[#This Row],[Pd Analytic                             ]],1)</f>
        <v>7.2040066011971951E-2</v>
      </c>
    </row>
    <row r="137" spans="1:9" x14ac:dyDescent="0.25">
      <c r="A137" s="1">
        <v>13.6</v>
      </c>
      <c r="B137" s="4">
        <v>0.54881690999999999</v>
      </c>
      <c r="C137" s="4">
        <v>0.54850764568813504</v>
      </c>
      <c r="D137" s="5">
        <f>ABS(Table6[[#This Row],[Pb Analytic                             ]]-Table6[[#This Row],[Pb Simulation                           ]])</f>
        <v>3.0926431186495407E-4</v>
      </c>
      <c r="E137" s="5">
        <f>100*IF(Table6[[#This Row],[Pb Analytic                             ]]&gt;0,Table6[[#This Row],[Absolute Error]]/Table6[[#This Row],[Pb Analytic                             ]],1)</f>
        <v>5.6382862535482775E-2</v>
      </c>
      <c r="F137" s="4">
        <v>0.37760088000000003</v>
      </c>
      <c r="G137" s="4">
        <v>0.37796294457974999</v>
      </c>
      <c r="H137" s="5">
        <f>ABS(Table7[[#This Row],[Pd Analytic                             ]]-Table7[[#This Row],[Pd Simulation                           ]])</f>
        <v>3.6206457974996553E-4</v>
      </c>
      <c r="I137" s="5">
        <f>100*IF(Table7[[#This Row],[Pd Analytic                             ]]&gt;0,Table7[[#This Row],[Absolute Error]]/Table7[[#This Row],[Pd Analytic                             ]],1)</f>
        <v>9.5793671031042069E-2</v>
      </c>
    </row>
    <row r="138" spans="1:9" x14ac:dyDescent="0.25">
      <c r="A138" s="1">
        <v>13.7</v>
      </c>
      <c r="B138" s="4">
        <v>0.55183048000000001</v>
      </c>
      <c r="C138" s="4">
        <v>0.55151080171847999</v>
      </c>
      <c r="D138" s="5">
        <f>ABS(Table6[[#This Row],[Pb Analytic                             ]]-Table6[[#This Row],[Pb Simulation                           ]])</f>
        <v>3.1967828152001942E-4</v>
      </c>
      <c r="E138" s="5">
        <f>100*IF(Table6[[#This Row],[Pb Analytic                             ]]&gt;0,Table6[[#This Row],[Absolute Error]]/Table6[[#This Row],[Pb Analytic                             ]],1)</f>
        <v>5.7964101613951699E-2</v>
      </c>
      <c r="F138" s="4">
        <v>0.37518400000000002</v>
      </c>
      <c r="G138" s="4">
        <v>0.37549649940965302</v>
      </c>
      <c r="H138" s="5">
        <f>ABS(Table7[[#This Row],[Pd Analytic                             ]]-Table7[[#This Row],[Pd Simulation                           ]])</f>
        <v>3.1249940965299983E-4</v>
      </c>
      <c r="I138" s="5">
        <f>100*IF(Table7[[#This Row],[Pd Analytic                             ]]&gt;0,Table7[[#This Row],[Absolute Error]]/Table7[[#This Row],[Pd Analytic                             ]],1)</f>
        <v>8.3222988801308198E-2</v>
      </c>
    </row>
    <row r="139" spans="1:9" x14ac:dyDescent="0.25">
      <c r="A139" s="1">
        <v>13.8</v>
      </c>
      <c r="B139" s="4">
        <v>0.55472171999999997</v>
      </c>
      <c r="C139" s="4">
        <v>0.55447629181261604</v>
      </c>
      <c r="D139" s="5">
        <f>ABS(Table6[[#This Row],[Pb Analytic                             ]]-Table6[[#This Row],[Pb Simulation                           ]])</f>
        <v>2.4542818738393368E-4</v>
      </c>
      <c r="E139" s="5">
        <f>100*IF(Table6[[#This Row],[Pb Analytic                             ]]&gt;0,Table6[[#This Row],[Absolute Error]]/Table6[[#This Row],[Pb Analytic                             ]],1)</f>
        <v>4.4263062462348811E-2</v>
      </c>
      <c r="F139" s="4">
        <v>0.37279223</v>
      </c>
      <c r="G139" s="4">
        <v>0.37305994177096802</v>
      </c>
      <c r="H139" s="5">
        <f>ABS(Table7[[#This Row],[Pd Analytic                             ]]-Table7[[#This Row],[Pd Simulation                           ]])</f>
        <v>2.6771177096801546E-4</v>
      </c>
      <c r="I139" s="5">
        <f>100*IF(Table7[[#This Row],[Pd Analytic                             ]]&gt;0,Table7[[#This Row],[Absolute Error]]/Table7[[#This Row],[Pd Analytic                             ]],1)</f>
        <v>7.1761060621290521E-2</v>
      </c>
    </row>
    <row r="140" spans="1:9" x14ac:dyDescent="0.25">
      <c r="A140" s="1">
        <v>13.9</v>
      </c>
      <c r="B140" s="4">
        <v>0.55770520000000001</v>
      </c>
      <c r="C140" s="4">
        <v>0.55740476234830805</v>
      </c>
      <c r="D140" s="5">
        <f>ABS(Table6[[#This Row],[Pb Analytic                             ]]-Table6[[#This Row],[Pb Simulation                           ]])</f>
        <v>3.004376516919649E-4</v>
      </c>
      <c r="E140" s="5">
        <f>100*IF(Table6[[#This Row],[Pb Analytic                             ]]&gt;0,Table6[[#This Row],[Absolute Error]]/Table6[[#This Row],[Pb Analytic                             ]],1)</f>
        <v>5.3899369360649457E-2</v>
      </c>
      <c r="F140" s="4">
        <v>0.37031996</v>
      </c>
      <c r="G140" s="4">
        <v>0.37065279316395899</v>
      </c>
      <c r="H140" s="5">
        <f>ABS(Table7[[#This Row],[Pd Analytic                             ]]-Table7[[#This Row],[Pd Simulation                           ]])</f>
        <v>3.3283316395898987E-4</v>
      </c>
      <c r="I140" s="5">
        <f>100*IF(Table7[[#This Row],[Pd Analytic                             ]]&gt;0,Table7[[#This Row],[Absolute Error]]/Table7[[#This Row],[Pd Analytic                             ]],1)</f>
        <v>8.9796480721989452E-2</v>
      </c>
    </row>
    <row r="141" spans="1:9" x14ac:dyDescent="0.25">
      <c r="A141" s="1">
        <v>14</v>
      </c>
      <c r="B141" s="4">
        <v>0.56053538999999997</v>
      </c>
      <c r="C141" s="4">
        <v>0.56029684722662199</v>
      </c>
      <c r="D141" s="5">
        <f>ABS(Table6[[#This Row],[Pb Analytic                             ]]-Table6[[#This Row],[Pb Simulation                           ]])</f>
        <v>2.3854277337798102E-4</v>
      </c>
      <c r="E141" s="5">
        <f>100*IF(Table6[[#This Row],[Pb Analytic                             ]]&gt;0,Table6[[#This Row],[Absolute Error]]/Table6[[#This Row],[Pb Analytic                             ]],1)</f>
        <v>4.2574355818478869E-2</v>
      </c>
      <c r="F141" s="4">
        <v>0.36798196999999999</v>
      </c>
      <c r="G141" s="4">
        <v>0.36827458276919001</v>
      </c>
      <c r="H141" s="5">
        <f>ABS(Table7[[#This Row],[Pd Analytic                             ]]-Table7[[#This Row],[Pd Simulation                           ]])</f>
        <v>2.9261276919001489E-4</v>
      </c>
      <c r="I141" s="5">
        <f>100*IF(Table7[[#This Row],[Pd Analytic                             ]]&gt;0,Table7[[#This Row],[Absolute Error]]/Table7[[#This Row],[Pd Analytic                             ]],1)</f>
        <v>7.9455054158164673E-2</v>
      </c>
    </row>
    <row r="142" spans="1:9" x14ac:dyDescent="0.25">
      <c r="A142" s="1">
        <v>14.1</v>
      </c>
      <c r="B142" s="4">
        <v>0.56341894000000003</v>
      </c>
      <c r="C142" s="4">
        <v>0.56315316805853999</v>
      </c>
      <c r="D142" s="5">
        <f>ABS(Table6[[#This Row],[Pb Analytic                             ]]-Table6[[#This Row],[Pb Simulation                           ]])</f>
        <v>2.6577194146004679E-4</v>
      </c>
      <c r="E142" s="5">
        <f>100*IF(Table6[[#This Row],[Pb Analytic                             ]]&gt;0,Table6[[#This Row],[Absolute Error]]/Table6[[#This Row],[Pb Analytic                             ]],1)</f>
        <v>4.7193544586864457E-2</v>
      </c>
      <c r="F142" s="4">
        <v>0.36567306999999999</v>
      </c>
      <c r="G142" s="4">
        <v>0.36592484743097897</v>
      </c>
      <c r="H142" s="5">
        <f>ABS(Table7[[#This Row],[Pd Analytic                             ]]-Table7[[#This Row],[Pd Simulation                           ]])</f>
        <v>2.5177743097898331E-4</v>
      </c>
      <c r="I142" s="5">
        <f>100*IF(Table7[[#This Row],[Pd Analytic                             ]]&gt;0,Table7[[#This Row],[Absolute Error]]/Table7[[#This Row],[Pd Analytic                             ]],1)</f>
        <v>6.8805776034783689E-2</v>
      </c>
    </row>
    <row r="143" spans="1:9" x14ac:dyDescent="0.25">
      <c r="A143" s="1">
        <v>14.2</v>
      </c>
      <c r="B143" s="4">
        <v>0.56617943000000004</v>
      </c>
      <c r="C143" s="4">
        <v>0.56597433435612499</v>
      </c>
      <c r="D143" s="5">
        <f>ABS(Table6[[#This Row],[Pb Analytic                             ]]-Table6[[#This Row],[Pb Simulation                           ]])</f>
        <v>2.0509564387505286E-4</v>
      </c>
      <c r="E143" s="5">
        <f>100*IF(Table6[[#This Row],[Pb Analytic                             ]]&gt;0,Table6[[#This Row],[Absolute Error]]/Table6[[#This Row],[Pb Analytic                             ]],1)</f>
        <v>3.6237622702163311E-2</v>
      </c>
      <c r="F143" s="4">
        <v>0.36335545000000002</v>
      </c>
      <c r="G143" s="4">
        <v>0.36360313162913099</v>
      </c>
      <c r="H143" s="5">
        <f>ABS(Table7[[#This Row],[Pd Analytic                             ]]-Table7[[#This Row],[Pd Simulation                           ]])</f>
        <v>2.4768162913096914E-4</v>
      </c>
      <c r="I143" s="5">
        <f>100*IF(Table7[[#This Row],[Pd Analytic                             ]]&gt;0,Table7[[#This Row],[Absolute Error]]/Table7[[#This Row],[Pd Analytic                             ]],1)</f>
        <v>6.8118673241681582E-2</v>
      </c>
    </row>
    <row r="144" spans="1:9" x14ac:dyDescent="0.25">
      <c r="A144" s="1">
        <v>14.3</v>
      </c>
      <c r="B144" s="4">
        <v>0.56903793999999996</v>
      </c>
      <c r="C144" s="4">
        <v>0.56876094372733299</v>
      </c>
      <c r="D144" s="5">
        <f>ABS(Table6[[#This Row],[Pb Analytic                             ]]-Table6[[#This Row],[Pb Simulation                           ]])</f>
        <v>2.7699627266697391E-4</v>
      </c>
      <c r="E144" s="5">
        <f>100*IF(Table6[[#This Row],[Pb Analytic                             ]]&gt;0,Table6[[#This Row],[Absolute Error]]/Table6[[#This Row],[Pb Analytic                             ]],1)</f>
        <v>4.8701704243561315E-2</v>
      </c>
      <c r="F144" s="4">
        <v>0.36100512000000001</v>
      </c>
      <c r="G144" s="4">
        <v>0.36130898744017298</v>
      </c>
      <c r="H144" s="5">
        <f>ABS(Table7[[#This Row],[Pd Analytic                             ]]-Table7[[#This Row],[Pd Simulation                           ]])</f>
        <v>3.0386744017296685E-4</v>
      </c>
      <c r="I144" s="5">
        <f>100*IF(Table7[[#This Row],[Pd Analytic                             ]]&gt;0,Table7[[#This Row],[Absolute Error]]/Table7[[#This Row],[Pd Analytic                             ]],1)</f>
        <v>8.4101821636330731E-2</v>
      </c>
    </row>
    <row r="145" spans="1:9" x14ac:dyDescent="0.25">
      <c r="A145" s="1">
        <v>14.4</v>
      </c>
      <c r="B145" s="4">
        <v>0.57187131999999996</v>
      </c>
      <c r="C145" s="4">
        <v>0.57151358207369096</v>
      </c>
      <c r="D145" s="5">
        <f>ABS(Table6[[#This Row],[Pb Analytic                             ]]-Table6[[#This Row],[Pb Simulation                           ]])</f>
        <v>3.5773792630899859E-4</v>
      </c>
      <c r="E145" s="5">
        <f>100*IF(Table6[[#This Row],[Pb Analytic                             ]]&gt;0,Table6[[#This Row],[Absolute Error]]/Table6[[#This Row],[Pb Analytic                             ]],1)</f>
        <v>6.2594824957785844E-2</v>
      </c>
      <c r="F145" s="4">
        <v>0.35870492999999998</v>
      </c>
      <c r="G145" s="4">
        <v>0.35904197448922998</v>
      </c>
      <c r="H145" s="5">
        <f>ABS(Table7[[#This Row],[Pd Analytic                             ]]-Table7[[#This Row],[Pd Simulation                           ]])</f>
        <v>3.3704448922999841E-4</v>
      </c>
      <c r="I145" s="5">
        <f>100*IF(Table7[[#This Row],[Pd Analytic                             ]]&gt;0,Table7[[#This Row],[Absolute Error]]/Table7[[#This Row],[Pd Analytic                             ]],1)</f>
        <v>9.3873283119466744E-2</v>
      </c>
    </row>
    <row r="146" spans="1:9" x14ac:dyDescent="0.25">
      <c r="A146" s="1">
        <v>14.5</v>
      </c>
      <c r="B146" s="4">
        <v>0.57452857999999996</v>
      </c>
      <c r="C146" s="4">
        <v>0.57423282379010898</v>
      </c>
      <c r="D146" s="5">
        <f>ABS(Table6[[#This Row],[Pb Analytic                             ]]-Table6[[#This Row],[Pb Simulation                           ]])</f>
        <v>2.9575620989097384E-4</v>
      </c>
      <c r="E146" s="5">
        <f>100*IF(Table6[[#This Row],[Pb Analytic                             ]]&gt;0,Table6[[#This Row],[Absolute Error]]/Table6[[#This Row],[Pb Analytic                             ]],1)</f>
        <v>5.150458100581818E-2</v>
      </c>
      <c r="F146" s="4">
        <v>0.35653284000000002</v>
      </c>
      <c r="G146" s="4">
        <v>0.35680165989358698</v>
      </c>
      <c r="H146" s="5">
        <f>ABS(Table7[[#This Row],[Pd Analytic                             ]]-Table7[[#This Row],[Pd Simulation                           ]])</f>
        <v>2.688198935869579E-4</v>
      </c>
      <c r="I146" s="5">
        <f>100*IF(Table7[[#This Row],[Pd Analytic                             ]]&gt;0,Table7[[#This Row],[Absolute Error]]/Table7[[#This Row],[Pd Analytic                             ]],1)</f>
        <v>7.5341547925290228E-2</v>
      </c>
    </row>
    <row r="147" spans="1:9" x14ac:dyDescent="0.25">
      <c r="A147" s="1">
        <v>14.6</v>
      </c>
      <c r="B147" s="4">
        <v>0.57719237000000001</v>
      </c>
      <c r="C147" s="4">
        <v>0.57691923196617401</v>
      </c>
      <c r="D147" s="5">
        <f>ABS(Table6[[#This Row],[Pb Analytic                             ]]-Table6[[#This Row],[Pb Simulation                           ]])</f>
        <v>2.7313803382600366E-4</v>
      </c>
      <c r="E147" s="5">
        <f>100*IF(Table6[[#This Row],[Pb Analytic                             ]]&gt;0,Table6[[#This Row],[Absolute Error]]/Table6[[#This Row],[Pb Analytic                             ]],1)</f>
        <v>4.7344241393224747E-2</v>
      </c>
      <c r="F147" s="4">
        <v>0.35432129000000001</v>
      </c>
      <c r="G147" s="4">
        <v>0.35458761819885898</v>
      </c>
      <c r="H147" s="5">
        <f>ABS(Table7[[#This Row],[Pd Analytic                             ]]-Table7[[#This Row],[Pd Simulation                           ]])</f>
        <v>2.6632819885896719E-4</v>
      </c>
      <c r="I147" s="5">
        <f>100*IF(Table7[[#This Row],[Pd Analytic                             ]]&gt;0,Table7[[#This Row],[Absolute Error]]/Table7[[#This Row],[Pd Analytic                             ]],1)</f>
        <v>7.5109277704560357E-2</v>
      </c>
    </row>
    <row r="148" spans="1:9" x14ac:dyDescent="0.25">
      <c r="A148" s="1">
        <v>14.7</v>
      </c>
      <c r="B148" s="4">
        <v>0.57985028000000005</v>
      </c>
      <c r="C148" s="4">
        <v>0.57957335858835801</v>
      </c>
      <c r="D148" s="5">
        <f>ABS(Table6[[#This Row],[Pb Analytic                             ]]-Table6[[#This Row],[Pb Simulation                           ]])</f>
        <v>2.7692141164203932E-4</v>
      </c>
      <c r="E148" s="5">
        <f>100*IF(Table6[[#This Row],[Pb Analytic                             ]]&gt;0,Table6[[#This Row],[Absolute Error]]/Table6[[#This Row],[Pb Analytic                             ]],1)</f>
        <v>4.7780217558054242E-2</v>
      </c>
      <c r="F148" s="4">
        <v>0.35214051000000002</v>
      </c>
      <c r="G148" s="4">
        <v>0.35239943130865697</v>
      </c>
      <c r="H148" s="5">
        <f>ABS(Table7[[#This Row],[Pd Analytic                             ]]-Table7[[#This Row],[Pd Simulation                           ]])</f>
        <v>2.5892130865695639E-4</v>
      </c>
      <c r="I148" s="5">
        <f>100*IF(Table7[[#This Row],[Pd Analytic                             ]]&gt;0,Table7[[#This Row],[Absolute Error]]/Table7[[#This Row],[Pd Analytic                             ]],1)</f>
        <v>7.3473815691312602E-2</v>
      </c>
    </row>
    <row r="149" spans="1:9" x14ac:dyDescent="0.25">
      <c r="A149" s="1">
        <v>14.8</v>
      </c>
      <c r="B149" s="4">
        <v>0.58242179000000005</v>
      </c>
      <c r="C149" s="4">
        <v>0.58219574474260904</v>
      </c>
      <c r="D149" s="5">
        <f>ABS(Table6[[#This Row],[Pb Analytic                             ]]-Table6[[#This Row],[Pb Simulation                           ]])</f>
        <v>2.2604525739100545E-4</v>
      </c>
      <c r="E149" s="5">
        <f>100*IF(Table6[[#This Row],[Pb Analytic                             ]]&gt;0,Table6[[#This Row],[Absolute Error]]/Table6[[#This Row],[Pb Analytic                             ]],1)</f>
        <v>3.8826332798248278E-2</v>
      </c>
      <c r="F149" s="4">
        <v>0.35002582999999998</v>
      </c>
      <c r="G149" s="4">
        <v>0.35023668840851002</v>
      </c>
      <c r="H149" s="5">
        <f>ABS(Table7[[#This Row],[Pd Analytic                             ]]-Table7[[#This Row],[Pd Simulation                           ]])</f>
        <v>2.1085840851003956E-4</v>
      </c>
      <c r="I149" s="5">
        <f>100*IF(Table7[[#This Row],[Pd Analytic                             ]]&gt;0,Table7[[#This Row],[Absolute Error]]/Table7[[#This Row],[Pd Analytic                             ]],1)</f>
        <v>6.0204546093725608E-2</v>
      </c>
    </row>
    <row r="150" spans="1:9" x14ac:dyDescent="0.25">
      <c r="A150" s="1">
        <v>14.9</v>
      </c>
      <c r="B150" s="4">
        <v>0.58504208999999996</v>
      </c>
      <c r="C150" s="4">
        <v>0.58478692081685801</v>
      </c>
      <c r="D150" s="5">
        <f>ABS(Table6[[#This Row],[Pb Analytic                             ]]-Table6[[#This Row],[Pb Simulation                           ]])</f>
        <v>2.5516918314194559E-4</v>
      </c>
      <c r="E150" s="5">
        <f>100*IF(Table6[[#This Row],[Pb Analytic                             ]]&gt;0,Table6[[#This Row],[Absolute Error]]/Table6[[#This Row],[Pb Analytic                             ]],1)</f>
        <v>4.3634557145278349E-2</v>
      </c>
      <c r="F150" s="4">
        <v>0.34781096</v>
      </c>
      <c r="G150" s="4">
        <v>0.34809898588478699</v>
      </c>
      <c r="H150" s="5">
        <f>ABS(Table7[[#This Row],[Pd Analytic                             ]]-Table7[[#This Row],[Pd Simulation                           ]])</f>
        <v>2.8802588478699098E-4</v>
      </c>
      <c r="I150" s="5">
        <f>100*IF(Table7[[#This Row],[Pd Analytic                             ]]&gt;0,Table7[[#This Row],[Absolute Error]]/Table7[[#This Row],[Pd Analytic                             ]],1)</f>
        <v>8.2742523381645575E-2</v>
      </c>
    </row>
    <row r="151" spans="1:9" x14ac:dyDescent="0.25">
      <c r="A151" s="1">
        <v>15</v>
      </c>
      <c r="B151" s="4">
        <v>0.58755643000000002</v>
      </c>
      <c r="C151" s="4">
        <v>0.58734740670303198</v>
      </c>
      <c r="D151" s="5">
        <f>ABS(Table6[[#This Row],[Pb Analytic                             ]]-Table6[[#This Row],[Pb Simulation                           ]])</f>
        <v>2.0902329696803612E-4</v>
      </c>
      <c r="E151" s="5">
        <f>100*IF(Table6[[#This Row],[Pb Analytic                             ]]&gt;0,Table6[[#This Row],[Absolute Error]]/Table6[[#This Row],[Pb Analytic                             ]],1)</f>
        <v>3.5587676830200109E-2</v>
      </c>
      <c r="F151" s="4">
        <v>0.34579000999999998</v>
      </c>
      <c r="G151" s="4">
        <v>0.34598592723925098</v>
      </c>
      <c r="H151" s="5">
        <f>ABS(Table7[[#This Row],[Pd Analytic                             ]]-Table7[[#This Row],[Pd Simulation                           ]])</f>
        <v>1.959172392509978E-4</v>
      </c>
      <c r="I151" s="5">
        <f>100*IF(Table7[[#This Row],[Pd Analytic                             ]]&gt;0,Table7[[#This Row],[Absolute Error]]/Table7[[#This Row],[Pd Analytic                             ]],1)</f>
        <v>5.6625782676854385E-2</v>
      </c>
    </row>
    <row r="152" spans="1:9" x14ac:dyDescent="0.25">
      <c r="A152" s="1">
        <v>15.1</v>
      </c>
      <c r="B152" s="4">
        <v>0.59006168000000003</v>
      </c>
      <c r="C152" s="4">
        <v>0.58987771199819905</v>
      </c>
      <c r="D152" s="5">
        <f>ABS(Table6[[#This Row],[Pb Analytic                             ]]-Table6[[#This Row],[Pb Simulation                           ]])</f>
        <v>1.8396800180098261E-4</v>
      </c>
      <c r="E152" s="5">
        <f>100*IF(Table6[[#This Row],[Pb Analytic                             ]]&gt;0,Table6[[#This Row],[Absolute Error]]/Table6[[#This Row],[Pb Analytic                             ]],1)</f>
        <v>3.1187481415053748E-2</v>
      </c>
      <c r="F152" s="4">
        <v>0.34371881999999998</v>
      </c>
      <c r="G152" s="4">
        <v>0.34389712299984998</v>
      </c>
      <c r="H152" s="5">
        <f>ABS(Table7[[#This Row],[Pd Analytic                             ]]-Table7[[#This Row],[Pd Simulation                           ]])</f>
        <v>1.7830299984999964E-4</v>
      </c>
      <c r="I152" s="5">
        <f>100*IF(Table7[[#This Row],[Pd Analytic                             ]]&gt;0,Table7[[#This Row],[Absolute Error]]/Table7[[#This Row],[Pd Analytic                             ]],1)</f>
        <v>5.1847773047545218E-2</v>
      </c>
    </row>
    <row r="153" spans="1:9" x14ac:dyDescent="0.25">
      <c r="A153" s="1">
        <v>15.2</v>
      </c>
      <c r="B153" s="4">
        <v>0.59256158999999997</v>
      </c>
      <c r="C153" s="4">
        <v>0.59237833620451297</v>
      </c>
      <c r="D153" s="5">
        <f>ABS(Table6[[#This Row],[Pb Analytic                             ]]-Table6[[#This Row],[Pb Simulation                           ]])</f>
        <v>1.8325379548700393E-4</v>
      </c>
      <c r="E153" s="5">
        <f>100*IF(Table6[[#This Row],[Pb Analytic                             ]]&gt;0,Table6[[#This Row],[Absolute Error]]/Table6[[#This Row],[Pb Analytic                             ]],1)</f>
        <v>3.093526286952825E-2</v>
      </c>
      <c r="F153" s="4">
        <v>0.34166638999999999</v>
      </c>
      <c r="G153" s="4">
        <v>0.34183219062829401</v>
      </c>
      <c r="H153" s="5">
        <f>ABS(Table7[[#This Row],[Pd Analytic                             ]]-Table7[[#This Row],[Pd Simulation                           ]])</f>
        <v>1.6580062829402165E-4</v>
      </c>
      <c r="I153" s="5">
        <f>100*IF(Table7[[#This Row],[Pd Analytic                             ]]&gt;0,Table7[[#This Row],[Absolute Error]]/Table7[[#This Row],[Pd Analytic                             ]],1)</f>
        <v>4.850351512807409E-2</v>
      </c>
    </row>
    <row r="154" spans="1:9" x14ac:dyDescent="0.25">
      <c r="A154" s="1">
        <v>15.3</v>
      </c>
      <c r="B154" s="4">
        <v>0.59503868999999998</v>
      </c>
      <c r="C154" s="4">
        <v>0.59484976892767905</v>
      </c>
      <c r="D154" s="5">
        <f>ABS(Table6[[#This Row],[Pb Analytic                             ]]-Table6[[#This Row],[Pb Simulation                           ]])</f>
        <v>1.8892107232093558E-4</v>
      </c>
      <c r="E154" s="5">
        <f>100*IF(Table6[[#This Row],[Pb Analytic                             ]]&gt;0,Table6[[#This Row],[Absolute Error]]/Table6[[#This Row],[Pb Analytic                             ]],1)</f>
        <v>3.175945964667666E-2</v>
      </c>
      <c r="F154" s="4">
        <v>0.33962020999999998</v>
      </c>
      <c r="G154" s="4">
        <v>0.33979075442488899</v>
      </c>
      <c r="H154" s="5">
        <f>ABS(Table7[[#This Row],[Pd Analytic                             ]]-Table7[[#This Row],[Pd Simulation                           ]])</f>
        <v>1.7054442488900756E-4</v>
      </c>
      <c r="I154" s="5">
        <f>100*IF(Table7[[#This Row],[Pd Analytic                             ]]&gt;0,Table7[[#This Row],[Absolute Error]]/Table7[[#This Row],[Pd Analytic                             ]],1)</f>
        <v>5.0191013930812101E-2</v>
      </c>
    </row>
    <row r="155" spans="1:9" x14ac:dyDescent="0.25">
      <c r="A155" s="1">
        <v>15.4</v>
      </c>
      <c r="B155" s="4">
        <v>0.59753213999999999</v>
      </c>
      <c r="C155" s="4">
        <v>0.59729249007366503</v>
      </c>
      <c r="D155" s="5">
        <f>ABS(Table6[[#This Row],[Pb Analytic                             ]]-Table6[[#This Row],[Pb Simulation                           ]])</f>
        <v>2.3964992633496163E-4</v>
      </c>
      <c r="E155" s="5">
        <f>100*IF(Table6[[#This Row],[Pb Analytic                             ]]&gt;0,Table6[[#This Row],[Absolute Error]]/Table6[[#This Row],[Pb Analytic                             ]],1)</f>
        <v>4.0122708776299067E-2</v>
      </c>
      <c r="F155" s="4">
        <v>0.33754159</v>
      </c>
      <c r="G155" s="4">
        <v>0.33777244543110502</v>
      </c>
      <c r="H155" s="5">
        <f>ABS(Table7[[#This Row],[Pd Analytic                             ]]-Table7[[#This Row],[Pd Simulation                           ]])</f>
        <v>2.3085543110501483E-4</v>
      </c>
      <c r="I155" s="5">
        <f>100*IF(Table7[[#This Row],[Pd Analytic                             ]]&gt;0,Table7[[#This Row],[Absolute Error]]/Table7[[#This Row],[Pd Analytic                             ]],1)</f>
        <v>6.834643684755573E-2</v>
      </c>
    </row>
    <row r="156" spans="1:9" x14ac:dyDescent="0.25">
      <c r="A156" s="1">
        <v>15.5</v>
      </c>
      <c r="B156" s="4">
        <v>0.59987223999999995</v>
      </c>
      <c r="C156" s="4">
        <v>0.59970697004345197</v>
      </c>
      <c r="D156" s="5">
        <f>ABS(Table6[[#This Row],[Pb Analytic                             ]]-Table6[[#This Row],[Pb Simulation                           ]])</f>
        <v>1.6526995654797538E-4</v>
      </c>
      <c r="E156" s="5">
        <f>100*IF(Table6[[#This Row],[Pb Analytic                             ]]&gt;0,Table6[[#This Row],[Absolute Error]]/Table6[[#This Row],[Pb Analytic                             ]],1)</f>
        <v>2.7558451844573475E-2</v>
      </c>
      <c r="F156" s="4">
        <v>0.33557200999999998</v>
      </c>
      <c r="G156" s="4">
        <v>0.335776901330265</v>
      </c>
      <c r="H156" s="5">
        <f>ABS(Table7[[#This Row],[Pd Analytic                             ]]-Table7[[#This Row],[Pd Simulation                           ]])</f>
        <v>2.0489133026502238E-4</v>
      </c>
      <c r="I156" s="5">
        <f>100*IF(Table7[[#This Row],[Pd Analytic                             ]]&gt;0,Table7[[#This Row],[Absolute Error]]/Table7[[#This Row],[Pd Analytic                             ]],1)</f>
        <v>6.1020078943278593E-2</v>
      </c>
    </row>
    <row r="157" spans="1:9" x14ac:dyDescent="0.25">
      <c r="A157" s="1">
        <v>15.6</v>
      </c>
      <c r="B157" s="4">
        <v>0.60227339000000002</v>
      </c>
      <c r="C157" s="4">
        <v>0.60209366992560898</v>
      </c>
      <c r="D157" s="5">
        <f>ABS(Table6[[#This Row],[Pb Analytic                             ]]-Table6[[#This Row],[Pb Simulation                           ]])</f>
        <v>1.7972007439104321E-4</v>
      </c>
      <c r="E157" s="5">
        <f>100*IF(Table6[[#This Row],[Pb Analytic                             ]]&gt;0,Table6[[#This Row],[Absolute Error]]/Table6[[#This Row],[Pb Analytic                             ]],1)</f>
        <v>2.9849188484783164E-2</v>
      </c>
      <c r="F157" s="4">
        <v>0.33363302</v>
      </c>
      <c r="G157" s="4">
        <v>0.33380376634672798</v>
      </c>
      <c r="H157" s="5">
        <f>ABS(Table7[[#This Row],[Pd Analytic                             ]]-Table7[[#This Row],[Pd Simulation                           ]])</f>
        <v>1.7074634672797906E-4</v>
      </c>
      <c r="I157" s="5">
        <f>100*IF(Table7[[#This Row],[Pd Analytic                             ]]&gt;0,Table7[[#This Row],[Absolute Error]]/Table7[[#This Row],[Pd Analytic                             ]],1)</f>
        <v>5.1151713654010049E-2</v>
      </c>
    </row>
    <row r="158" spans="1:9" x14ac:dyDescent="0.25">
      <c r="A158" s="1">
        <v>15.7</v>
      </c>
      <c r="B158" s="4">
        <v>0.60468281000000002</v>
      </c>
      <c r="C158" s="4">
        <v>0.60445304168654002</v>
      </c>
      <c r="D158" s="5">
        <f>ABS(Table6[[#This Row],[Pb Analytic                             ]]-Table6[[#This Row],[Pb Simulation                           ]])</f>
        <v>2.2976831345999926E-4</v>
      </c>
      <c r="E158" s="5">
        <f>100*IF(Table6[[#This Row],[Pb Analytic                             ]]&gt;0,Table6[[#This Row],[Absolute Error]]/Table6[[#This Row],[Pb Analytic                             ]],1)</f>
        <v>3.8012599426897012E-2</v>
      </c>
      <c r="F158" s="4">
        <v>0.33162253000000003</v>
      </c>
      <c r="G158" s="4">
        <v>0.33185269114390498</v>
      </c>
      <c r="H158" s="5">
        <f>ABS(Table7[[#This Row],[Pd Analytic                             ]]-Table7[[#This Row],[Pd Simulation                           ]])</f>
        <v>2.3016114390495002E-4</v>
      </c>
      <c r="I158" s="5">
        <f>100*IF(Table7[[#This Row],[Pd Analytic                             ]]&gt;0,Table7[[#This Row],[Absolute Error]]/Table7[[#This Row],[Pd Analytic                             ]],1)</f>
        <v>6.9356419293023816E-2</v>
      </c>
    </row>
    <row r="159" spans="1:9" x14ac:dyDescent="0.25">
      <c r="A159" s="1">
        <v>15.8</v>
      </c>
      <c r="B159" s="4">
        <v>0.60695085000000004</v>
      </c>
      <c r="C159" s="4">
        <v>0.60678552835823696</v>
      </c>
      <c r="D159" s="5">
        <f>ABS(Table6[[#This Row],[Pb Analytic                             ]]-Table6[[#This Row],[Pb Simulation                           ]])</f>
        <v>1.6532164176308317E-4</v>
      </c>
      <c r="E159" s="5">
        <f>100*IF(Table6[[#This Row],[Pb Analytic                             ]]&gt;0,Table6[[#This Row],[Absolute Error]]/Table6[[#This Row],[Pb Analytic                             ]],1)</f>
        <v>2.7245481976208203E-2</v>
      </c>
      <c r="F159" s="4">
        <v>0.32972537000000002</v>
      </c>
      <c r="G159" s="4">
        <v>0.329923332721415</v>
      </c>
      <c r="H159" s="5">
        <f>ABS(Table7[[#This Row],[Pd Analytic                             ]]-Table7[[#This Row],[Pd Simulation                           ]])</f>
        <v>1.9796272141497928E-4</v>
      </c>
      <c r="I159" s="5">
        <f>100*IF(Table7[[#This Row],[Pd Analytic                             ]]&gt;0,Table7[[#This Row],[Absolute Error]]/Table7[[#This Row],[Pd Analytic                             ]],1)</f>
        <v>6.0002643578451496E-2</v>
      </c>
    </row>
    <row r="160" spans="1:9" x14ac:dyDescent="0.25">
      <c r="A160" s="1">
        <v>15.9</v>
      </c>
      <c r="B160" s="4">
        <v>0.60932788999999998</v>
      </c>
      <c r="C160" s="4">
        <v>0.60909156422342303</v>
      </c>
      <c r="D160" s="5">
        <f>ABS(Table6[[#This Row],[Pb Analytic                             ]]-Table6[[#This Row],[Pb Simulation                           ]])</f>
        <v>2.3632577657695109E-4</v>
      </c>
      <c r="E160" s="5">
        <f>100*IF(Table6[[#This Row],[Pb Analytic                             ]]&gt;0,Table6[[#This Row],[Absolute Error]]/Table6[[#This Row],[Pb Analytic                             ]],1)</f>
        <v>3.8799712630770172E-2</v>
      </c>
      <c r="F160" s="4">
        <v>0.32779833000000003</v>
      </c>
      <c r="G160" s="4">
        <v>0.32801535431163897</v>
      </c>
      <c r="H160" s="5">
        <f>ABS(Table7[[#This Row],[Pd Analytic                             ]]-Table7[[#This Row],[Pd Simulation                           ]])</f>
        <v>2.1702431163894698E-4</v>
      </c>
      <c r="I160" s="5">
        <f>100*IF(Table7[[#This Row],[Pd Analytic                             ]]&gt;0,Table7[[#This Row],[Absolute Error]]/Table7[[#This Row],[Pd Analytic                             ]],1)</f>
        <v>6.6162851459922137E-2</v>
      </c>
    </row>
    <row r="161" spans="1:9" x14ac:dyDescent="0.25">
      <c r="A161" s="1">
        <v>16</v>
      </c>
      <c r="B161" s="4">
        <v>0.61154693000000004</v>
      </c>
      <c r="C161" s="4">
        <v>0.61137157499797401</v>
      </c>
      <c r="D161" s="5">
        <f>ABS(Table6[[#This Row],[Pb Analytic                             ]]-Table6[[#This Row],[Pb Simulation                           ]])</f>
        <v>1.7535500202603416E-4</v>
      </c>
      <c r="E161" s="5">
        <f>100*IF(Table6[[#This Row],[Pb Analytic                             ]]&gt;0,Table6[[#This Row],[Absolute Error]]/Table6[[#This Row],[Pb Analytic                             ]],1)</f>
        <v>2.8682230119484252E-2</v>
      </c>
      <c r="F161" s="4">
        <v>0.32592181999999997</v>
      </c>
      <c r="G161" s="4">
        <v>0.32612842527594199</v>
      </c>
      <c r="H161" s="5">
        <f>ABS(Table7[[#This Row],[Pd Analytic                             ]]-Table7[[#This Row],[Pd Simulation                           ]])</f>
        <v>2.0660527594201783E-4</v>
      </c>
      <c r="I161" s="5">
        <f>100*IF(Table7[[#This Row],[Pd Analytic                             ]]&gt;0,Table7[[#This Row],[Absolute Error]]/Table7[[#This Row],[Pd Analytic                             ]],1)</f>
        <v>6.3350894901971863E-2</v>
      </c>
    </row>
    <row r="162" spans="1:9" x14ac:dyDescent="0.25">
      <c r="A162" s="1">
        <v>16.100000000000001</v>
      </c>
      <c r="B162" s="4">
        <v>0.61370186000000004</v>
      </c>
      <c r="C162" s="4">
        <v>0.61362597801053398</v>
      </c>
      <c r="D162" s="5">
        <f>ABS(Table6[[#This Row],[Pb Analytic                             ]]-Table6[[#This Row],[Pb Simulation                           ]])</f>
        <v>7.5881989466064503E-5</v>
      </c>
      <c r="E162" s="5">
        <f>100*IF(Table6[[#This Row],[Pb Analytic                             ]]&gt;0,Table6[[#This Row],[Absolute Error]]/Table6[[#This Row],[Pb Analytic                             ]],1)</f>
        <v>1.2366163132806912E-2</v>
      </c>
      <c r="F162" s="4">
        <v>0.32413271999999999</v>
      </c>
      <c r="G162" s="4">
        <v>0.32426222100076602</v>
      </c>
      <c r="H162" s="5">
        <f>ABS(Table7[[#This Row],[Pd Analytic                             ]]-Table7[[#This Row],[Pd Simulation                           ]])</f>
        <v>1.2950100076603022E-4</v>
      </c>
      <c r="I162" s="5">
        <f>100*IF(Table7[[#This Row],[Pd Analytic                             ]]&gt;0,Table7[[#This Row],[Absolute Error]]/Table7[[#This Row],[Pd Analytic                             ]],1)</f>
        <v>3.9937122606004814E-2</v>
      </c>
    </row>
    <row r="163" spans="1:9" x14ac:dyDescent="0.25">
      <c r="A163" s="1">
        <v>16.2</v>
      </c>
      <c r="B163" s="4">
        <v>0.61600801000000005</v>
      </c>
      <c r="C163" s="4">
        <v>0.61585518237923698</v>
      </c>
      <c r="D163" s="5">
        <f>ABS(Table6[[#This Row],[Pb Analytic                             ]]-Table6[[#This Row],[Pb Simulation                           ]])</f>
        <v>1.528276207630741E-4</v>
      </c>
      <c r="E163" s="5">
        <f>100*IF(Table6[[#This Row],[Pb Analytic                             ]]&gt;0,Table6[[#This Row],[Absolute Error]]/Table6[[#This Row],[Pb Analytic                             ]],1)</f>
        <v>2.4815512662027823E-2</v>
      </c>
      <c r="F163" s="4">
        <v>0.32224564</v>
      </c>
      <c r="G163" s="4">
        <v>0.322416422793811</v>
      </c>
      <c r="H163" s="5">
        <f>ABS(Table7[[#This Row],[Pd Analytic                             ]]-Table7[[#This Row],[Pd Simulation                           ]])</f>
        <v>1.7078279381099737E-4</v>
      </c>
      <c r="I163" s="5">
        <f>100*IF(Table7[[#This Row],[Pd Analytic                             ]]&gt;0,Table7[[#This Row],[Absolute Error]]/Table7[[#This Row],[Pd Analytic                             ]],1)</f>
        <v>5.2969632356542493E-2</v>
      </c>
    </row>
    <row r="164" spans="1:9" x14ac:dyDescent="0.25">
      <c r="A164" s="1">
        <v>16.3</v>
      </c>
      <c r="B164" s="4">
        <v>0.61822122000000002</v>
      </c>
      <c r="C164" s="4">
        <v>0.61805958918549697</v>
      </c>
      <c r="D164" s="5">
        <f>ABS(Table6[[#This Row],[Pb Analytic                             ]]-Table6[[#This Row],[Pb Simulation                           ]])</f>
        <v>1.6163081450304428E-4</v>
      </c>
      <c r="E164" s="5">
        <f>100*IF(Table6[[#This Row],[Pb Analytic                             ]]&gt;0,Table6[[#This Row],[Absolute Error]]/Table6[[#This Row],[Pb Analytic                             ]],1)</f>
        <v>2.6151331899250636E-2</v>
      </c>
      <c r="F164" s="4">
        <v>0.32041656000000002</v>
      </c>
      <c r="G164" s="4">
        <v>0.32059071778047099</v>
      </c>
      <c r="H164" s="5">
        <f>ABS(Table7[[#This Row],[Pd Analytic                             ]]-Table7[[#This Row],[Pd Simulation                           ]])</f>
        <v>1.7415778047097374E-4</v>
      </c>
      <c r="I164" s="5">
        <f>100*IF(Table7[[#This Row],[Pd Analytic                             ]]&gt;0,Table7[[#This Row],[Absolute Error]]/Table7[[#This Row],[Pd Analytic                             ]],1)</f>
        <v>5.4324024624515396E-2</v>
      </c>
    </row>
    <row r="165" spans="1:9" x14ac:dyDescent="0.25">
      <c r="A165" s="1">
        <v>16.399999999999999</v>
      </c>
      <c r="B165" s="4">
        <v>0.62039814000000004</v>
      </c>
      <c r="C165" s="4">
        <v>0.62023959164478903</v>
      </c>
      <c r="D165" s="5">
        <f>ABS(Table6[[#This Row],[Pb Analytic                             ]]-Table6[[#This Row],[Pb Simulation                           ]])</f>
        <v>1.5854835521100785E-4</v>
      </c>
      <c r="E165" s="5">
        <f>100*IF(Table6[[#This Row],[Pb Analytic                             ]]&gt;0,Table6[[#This Row],[Absolute Error]]/Table6[[#This Row],[Pb Analytic                             ]],1)</f>
        <v>2.5562437056067266E-2</v>
      </c>
      <c r="F165" s="4">
        <v>0.31863161000000001</v>
      </c>
      <c r="G165" s="4">
        <v>0.31878479880069999</v>
      </c>
      <c r="H165" s="5">
        <f>ABS(Table7[[#This Row],[Pd Analytic                             ]]-Table7[[#This Row],[Pd Simulation                           ]])</f>
        <v>1.5318880069997709E-4</v>
      </c>
      <c r="I165" s="5">
        <f>100*IF(Table7[[#This Row],[Pd Analytic                             ]]&gt;0,Table7[[#This Row],[Absolute Error]]/Table7[[#This Row],[Pd Analytic                             ]],1)</f>
        <v>4.805398540842868E-2</v>
      </c>
    </row>
    <row r="166" spans="1:9" x14ac:dyDescent="0.25">
      <c r="A166" s="1">
        <v>16.5</v>
      </c>
      <c r="B166" s="4">
        <v>0.62250238000000002</v>
      </c>
      <c r="C166" s="4">
        <v>0.62239557527441502</v>
      </c>
      <c r="D166" s="5">
        <f>ABS(Table6[[#This Row],[Pb Analytic                             ]]-Table6[[#This Row],[Pb Simulation                           ]])</f>
        <v>1.0680472558499687E-4</v>
      </c>
      <c r="E166" s="5">
        <f>100*IF(Table6[[#This Row],[Pb Analytic                             ]]&gt;0,Table6[[#This Row],[Absolute Error]]/Table6[[#This Row],[Pb Analytic                             ]],1)</f>
        <v>1.7160264280141536E-2</v>
      </c>
      <c r="F166" s="4">
        <v>0.31686470999999999</v>
      </c>
      <c r="G166" s="4">
        <v>0.31699836430644102</v>
      </c>
      <c r="H166" s="5">
        <f>ABS(Table7[[#This Row],[Pd Analytic                             ]]-Table7[[#This Row],[Pd Simulation                           ]])</f>
        <v>1.3365430644102227E-4</v>
      </c>
      <c r="I166" s="5">
        <f>100*IF(Table7[[#This Row],[Pd Analytic                             ]]&gt;0,Table7[[#This Row],[Absolute Error]]/Table7[[#This Row],[Pd Analytic                             ]],1)</f>
        <v>4.2162459334275683E-2</v>
      </c>
    </row>
    <row r="167" spans="1:9" x14ac:dyDescent="0.25">
      <c r="A167" s="1">
        <v>16.600000000000001</v>
      </c>
      <c r="B167" s="4">
        <v>0.62469627999999999</v>
      </c>
      <c r="C167" s="4">
        <v>0.62452791805820995</v>
      </c>
      <c r="D167" s="5">
        <f>ABS(Table6[[#This Row],[Pb Analytic                             ]]-Table6[[#This Row],[Pb Simulation                           ]])</f>
        <v>1.683619417900406E-4</v>
      </c>
      <c r="E167" s="5">
        <f>100*IF(Table6[[#This Row],[Pb Analytic                             ]]&gt;0,Table6[[#This Row],[Absolute Error]]/Table6[[#This Row],[Pb Analytic                             ]],1)</f>
        <v>2.6958273108672815E-2</v>
      </c>
      <c r="F167" s="4">
        <v>0.31504873999999999</v>
      </c>
      <c r="G167" s="4">
        <v>0.31523111825975603</v>
      </c>
      <c r="H167" s="5">
        <f>ABS(Table7[[#This Row],[Pd Analytic                             ]]-Table7[[#This Row],[Pd Simulation                           ]])</f>
        <v>1.8237825975603306E-4</v>
      </c>
      <c r="I167" s="5">
        <f>100*IF(Table7[[#This Row],[Pd Analytic                             ]]&gt;0,Table7[[#This Row],[Absolute Error]]/Table7[[#This Row],[Pd Analytic                             ]],1)</f>
        <v>5.7855411217921114E-2</v>
      </c>
    </row>
    <row r="168" spans="1:9" x14ac:dyDescent="0.25">
      <c r="A168" s="1">
        <v>16.7</v>
      </c>
      <c r="B168" s="4">
        <v>0.62679118</v>
      </c>
      <c r="C168" s="4">
        <v>0.62663699060817701</v>
      </c>
      <c r="D168" s="5">
        <f>ABS(Table6[[#This Row],[Pb Analytic                             ]]-Table6[[#This Row],[Pb Simulation                           ]])</f>
        <v>1.5418939182298974E-4</v>
      </c>
      <c r="E168" s="5">
        <f>100*IF(Table6[[#This Row],[Pb Analytic                             ]]&gt;0,Table6[[#This Row],[Absolute Error]]/Table6[[#This Row],[Pb Analytic                             ]],1)</f>
        <v>2.4605855404951853E-2</v>
      </c>
      <c r="F168" s="4">
        <v>0.31333544000000002</v>
      </c>
      <c r="G168" s="4">
        <v>0.313482770031771</v>
      </c>
      <c r="H168" s="5">
        <f>ABS(Table7[[#This Row],[Pd Analytic                             ]]-Table7[[#This Row],[Pd Simulation                           ]])</f>
        <v>1.4733003177097581E-4</v>
      </c>
      <c r="I168" s="5">
        <f>100*IF(Table7[[#This Row],[Pd Analytic                             ]]&gt;0,Table7[[#This Row],[Absolute Error]]/Table7[[#This Row],[Pd Analytic                             ]],1)</f>
        <v>4.6997808446073173E-2</v>
      </c>
    </row>
    <row r="169" spans="1:9" x14ac:dyDescent="0.25">
      <c r="A169" s="1">
        <v>16.8</v>
      </c>
      <c r="B169" s="4">
        <v>0.62889320999999998</v>
      </c>
      <c r="C169" s="4">
        <v>0.62872315632304798</v>
      </c>
      <c r="D169" s="5">
        <f>ABS(Table6[[#This Row],[Pb Analytic                             ]]-Table6[[#This Row],[Pb Simulation                           ]])</f>
        <v>1.700536769519978E-4</v>
      </c>
      <c r="E169" s="5">
        <f>100*IF(Table6[[#This Row],[Pb Analytic                             ]]&gt;0,Table6[[#This Row],[Absolute Error]]/Table6[[#This Row],[Pb Analytic                             ]],1)</f>
        <v>2.7047465206549749E-2</v>
      </c>
      <c r="F169" s="4">
        <v>0.31159476000000003</v>
      </c>
      <c r="G169" s="4">
        <v>0.31175303430252799</v>
      </c>
      <c r="H169" s="5">
        <f>ABS(Table7[[#This Row],[Pd Analytic                             ]]-Table7[[#This Row],[Pd Simulation                           ]])</f>
        <v>1.5827430252796093E-4</v>
      </c>
      <c r="I169" s="5">
        <f>100*IF(Table7[[#This Row],[Pd Analytic                             ]]&gt;0,Table7[[#This Row],[Absolute Error]]/Table7[[#This Row],[Pd Analytic                             ]],1)</f>
        <v>5.0769129763904755E-2</v>
      </c>
    </row>
    <row r="170" spans="1:9" x14ac:dyDescent="0.25">
      <c r="A170" s="1">
        <v>16.899999999999999</v>
      </c>
      <c r="B170" s="4">
        <v>0.63094382999999998</v>
      </c>
      <c r="C170" s="4">
        <v>0.63078677154375995</v>
      </c>
      <c r="D170" s="5">
        <f>ABS(Table6[[#This Row],[Pb Analytic                             ]]-Table6[[#This Row],[Pb Simulation                           ]])</f>
        <v>1.5705845624003345E-4</v>
      </c>
      <c r="E170" s="5">
        <f>100*IF(Table6[[#This Row],[Pb Analytic                             ]]&gt;0,Table6[[#This Row],[Absolute Error]]/Table6[[#This Row],[Pb Analytic                             ]],1)</f>
        <v>2.4898818955200259E-2</v>
      </c>
      <c r="F170" s="4">
        <v>0.30989452000000001</v>
      </c>
      <c r="G170" s="4">
        <v>0.310041630961852</v>
      </c>
      <c r="H170" s="5">
        <f>ABS(Table7[[#This Row],[Pd Analytic                             ]]-Table7[[#This Row],[Pd Simulation                           ]])</f>
        <v>1.4711096185199279E-4</v>
      </c>
      <c r="I170" s="5">
        <f>100*IF(Table7[[#This Row],[Pd Analytic                             ]]&gt;0,Table7[[#This Row],[Absolute Error]]/Table7[[#This Row],[Pd Analytic                             ]],1)</f>
        <v>4.7448776925732773E-2</v>
      </c>
    </row>
    <row r="171" spans="1:9" x14ac:dyDescent="0.25">
      <c r="A171" s="1">
        <v>17</v>
      </c>
      <c r="B171" s="4">
        <v>0.63298093</v>
      </c>
      <c r="C171" s="4">
        <v>0.63282818570586497</v>
      </c>
      <c r="D171" s="5">
        <f>ABS(Table6[[#This Row],[Pb Analytic                             ]]-Table6[[#This Row],[Pb Simulation                           ]])</f>
        <v>1.527442941350321E-4</v>
      </c>
      <c r="E171" s="5">
        <f>100*IF(Table6[[#This Row],[Pb Analytic                             ]]&gt;0,Table6[[#This Row],[Absolute Error]]/Table6[[#This Row],[Pb Analytic                             ]],1)</f>
        <v>2.4136771652270683E-2</v>
      </c>
      <c r="F171" s="4">
        <v>0.30819402000000001</v>
      </c>
      <c r="G171" s="4">
        <v>0.30834828501129002</v>
      </c>
      <c r="H171" s="5">
        <f>ABS(Table7[[#This Row],[Pd Analytic                             ]]-Table7[[#This Row],[Pd Simulation                           ]])</f>
        <v>1.5426501129001124E-4</v>
      </c>
      <c r="I171" s="5">
        <f>100*IF(Table7[[#This Row],[Pd Analytic                             ]]&gt;0,Table7[[#This Row],[Absolute Error]]/Table7[[#This Row],[Pd Analytic                             ]],1)</f>
        <v>5.0029469528057507E-2</v>
      </c>
    </row>
    <row r="172" spans="1:9" x14ac:dyDescent="0.25">
      <c r="A172" s="1">
        <v>17.100000000000001</v>
      </c>
      <c r="B172" s="4">
        <v>0.63496269000000005</v>
      </c>
      <c r="C172" s="4">
        <v>0.63484774148888001</v>
      </c>
      <c r="D172" s="5">
        <f>ABS(Table6[[#This Row],[Pb Analytic                             ]]-Table6[[#This Row],[Pb Simulation                           ]])</f>
        <v>1.1494851112003879E-4</v>
      </c>
      <c r="E172" s="5">
        <f>100*IF(Table6[[#This Row],[Pb Analytic                             ]]&gt;0,Table6[[#This Row],[Absolute Error]]/Table6[[#This Row],[Pb Analytic                             ]],1)</f>
        <v>1.8106469253628465E-2</v>
      </c>
      <c r="F172" s="4">
        <v>0.30655884999999999</v>
      </c>
      <c r="G172" s="4">
        <v>0.306672726467214</v>
      </c>
      <c r="H172" s="5">
        <f>ABS(Table7[[#This Row],[Pd Analytic                             ]]-Table7[[#This Row],[Pd Simulation                           ]])</f>
        <v>1.1387646721400246E-4</v>
      </c>
      <c r="I172" s="5">
        <f>100*IF(Table7[[#This Row],[Pd Analytic                             ]]&gt;0,Table7[[#This Row],[Absolute Error]]/Table7[[#This Row],[Pd Analytic                             ]],1)</f>
        <v>3.7132896859081096E-2</v>
      </c>
    </row>
    <row r="173" spans="1:9" x14ac:dyDescent="0.25">
      <c r="A173" s="1">
        <v>17.2</v>
      </c>
      <c r="B173" s="4">
        <v>0.63697904999999999</v>
      </c>
      <c r="C173" s="4">
        <v>0.63684577496258599</v>
      </c>
      <c r="D173" s="5">
        <f>ABS(Table6[[#This Row],[Pb Analytic                             ]]-Table6[[#This Row],[Pb Simulation                           ]])</f>
        <v>1.3327503741400459E-4</v>
      </c>
      <c r="E173" s="5">
        <f>100*IF(Table6[[#This Row],[Pb Analytic                             ]]&gt;0,Table6[[#This Row],[Absolute Error]]/Table6[[#This Row],[Pb Analytic                             ]],1)</f>
        <v>2.0927364623222061E-2</v>
      </c>
      <c r="F173" s="4">
        <v>0.30484914000000002</v>
      </c>
      <c r="G173" s="4">
        <v>0.305014690265132</v>
      </c>
      <c r="H173" s="5">
        <f>ABS(Table7[[#This Row],[Pd Analytic                             ]]-Table7[[#This Row],[Pd Simulation                           ]])</f>
        <v>1.6555026513198623E-4</v>
      </c>
      <c r="I173" s="5">
        <f>100*IF(Table7[[#This Row],[Pd Analytic                             ]]&gt;0,Table7[[#This Row],[Absolute Error]]/Table7[[#This Row],[Pd Analytic                             ]],1)</f>
        <v>5.4276161252457308E-2</v>
      </c>
    </row>
    <row r="174" spans="1:9" x14ac:dyDescent="0.25">
      <c r="A174" s="1">
        <v>17.3</v>
      </c>
      <c r="B174" s="4">
        <v>0.63898113999999995</v>
      </c>
      <c r="C174" s="4">
        <v>0.63882261573032095</v>
      </c>
      <c r="D174" s="5">
        <f>ABS(Table6[[#This Row],[Pb Analytic                             ]]-Table6[[#This Row],[Pb Simulation                           ]])</f>
        <v>1.5852426967899458E-4</v>
      </c>
      <c r="E174" s="5">
        <f>100*IF(Table6[[#This Row],[Pb Analytic                             ]]&gt;0,Table6[[#This Row],[Absolute Error]]/Table6[[#This Row],[Pb Analytic                             ]],1)</f>
        <v>2.48150684987514E-2</v>
      </c>
      <c r="F174" s="4">
        <v>0.30321730000000002</v>
      </c>
      <c r="G174" s="4">
        <v>0.303373916165256</v>
      </c>
      <c r="H174" s="5">
        <f>ABS(Table7[[#This Row],[Pd Analytic                             ]]-Table7[[#This Row],[Pd Simulation                           ]])</f>
        <v>1.5661616525597388E-4</v>
      </c>
      <c r="I174" s="5">
        <f>100*IF(Table7[[#This Row],[Pd Analytic                             ]]&gt;0,Table7[[#This Row],[Absolute Error]]/Table7[[#This Row],[Pd Analytic                             ]],1)</f>
        <v>5.1624795973118802E-2</v>
      </c>
    </row>
    <row r="175" spans="1:9" x14ac:dyDescent="0.25">
      <c r="A175" s="1">
        <v>17.399999999999999</v>
      </c>
      <c r="B175" s="4">
        <v>0.64087936000000001</v>
      </c>
      <c r="C175" s="4">
        <v>0.64077858706926705</v>
      </c>
      <c r="D175" s="5">
        <f>ABS(Table6[[#This Row],[Pb Analytic                             ]]-Table6[[#This Row],[Pb Simulation                           ]])</f>
        <v>1.007729307329619E-4</v>
      </c>
      <c r="E175" s="5">
        <f>100*IF(Table6[[#This Row],[Pb Analytic                             ]]&gt;0,Table6[[#This Row],[Absolute Error]]/Table6[[#This Row],[Pb Analytic                             ]],1)</f>
        <v>1.5726638306355969E-2</v>
      </c>
      <c r="F175" s="4">
        <v>0.30169588000000003</v>
      </c>
      <c r="G175" s="4">
        <v>0.30175014865939698</v>
      </c>
      <c r="H175" s="5">
        <f>ABS(Table7[[#This Row],[Pd Analytic                             ]]-Table7[[#This Row],[Pd Simulation                           ]])</f>
        <v>5.4268659396949914E-5</v>
      </c>
      <c r="I175" s="5">
        <f>100*IF(Table7[[#This Row],[Pd Analytic                             ]]&gt;0,Table7[[#This Row],[Absolute Error]]/Table7[[#This Row],[Pd Analytic                             ]],1)</f>
        <v>1.7984633856206023E-2</v>
      </c>
    </row>
    <row r="176" spans="1:9" x14ac:dyDescent="0.25">
      <c r="A176" s="1">
        <v>17.5</v>
      </c>
      <c r="B176" s="4">
        <v>0.64280930999999997</v>
      </c>
      <c r="C176" s="4">
        <v>0.64271400606778295</v>
      </c>
      <c r="D176" s="5">
        <f>ABS(Table6[[#This Row],[Pb Analytic                             ]]-Table6[[#This Row],[Pb Simulation                           ]])</f>
        <v>9.5303932217016829E-5</v>
      </c>
      <c r="E176" s="5">
        <f>100*IF(Table6[[#This Row],[Pb Analytic                             ]]&gt;0,Table6[[#This Row],[Absolute Error]]/Table6[[#This Row],[Pb Analytic                             ]],1)</f>
        <v>1.4828357763680931E-2</v>
      </c>
      <c r="F176" s="4">
        <v>0.30002445</v>
      </c>
      <c r="G176" s="4">
        <v>0.30014313687918398</v>
      </c>
      <c r="H176" s="5">
        <f>ABS(Table7[[#This Row],[Pd Analytic                             ]]-Table7[[#This Row],[Pd Simulation                           ]])</f>
        <v>1.1868687918398235E-4</v>
      </c>
      <c r="I176" s="5">
        <f>100*IF(Table7[[#This Row],[Pd Analytic                             ]]&gt;0,Table7[[#This Row],[Absolute Error]]/Table7[[#This Row],[Pd Analytic                             ]],1)</f>
        <v>3.9543425986034504E-2</v>
      </c>
    </row>
    <row r="177" spans="1:9" x14ac:dyDescent="0.25">
      <c r="A177" s="1">
        <v>17.600000000000001</v>
      </c>
      <c r="B177" s="4">
        <v>0.64476968999999995</v>
      </c>
      <c r="C177" s="4">
        <v>0.64462918375979905</v>
      </c>
      <c r="D177" s="5">
        <f>ABS(Table6[[#This Row],[Pb Analytic                             ]]-Table6[[#This Row],[Pb Simulation                           ]])</f>
        <v>1.4050624020089941E-4</v>
      </c>
      <c r="E177" s="5">
        <f>100*IF(Table6[[#This Row],[Pb Analytic                             ]]&gt;0,Table6[[#This Row],[Absolute Error]]/Table6[[#This Row],[Pb Analytic                             ]],1)</f>
        <v>2.1796444179178628E-2</v>
      </c>
      <c r="F177" s="4">
        <v>0.29844966000000001</v>
      </c>
      <c r="G177" s="4">
        <v>0.29855263450567798</v>
      </c>
      <c r="H177" s="5">
        <f>ABS(Table7[[#This Row],[Pd Analytic                             ]]-Table7[[#This Row],[Pd Simulation                           ]])</f>
        <v>1.0297450567797739E-4</v>
      </c>
      <c r="I177" s="5">
        <f>100*IF(Table7[[#This Row],[Pd Analytic                             ]]&gt;0,Table7[[#This Row],[Absolute Error]]/Table7[[#This Row],[Pd Analytic                             ]],1)</f>
        <v>3.4491239994741692E-2</v>
      </c>
    </row>
    <row r="178" spans="1:9" x14ac:dyDescent="0.25">
      <c r="A178" s="1">
        <v>17.7</v>
      </c>
      <c r="B178" s="4">
        <v>0.64659926000000001</v>
      </c>
      <c r="C178" s="4">
        <v>0.64652442525632403</v>
      </c>
      <c r="D178" s="5">
        <f>ABS(Table6[[#This Row],[Pb Analytic                             ]]-Table6[[#This Row],[Pb Simulation                           ]])</f>
        <v>7.4834743675977755E-5</v>
      </c>
      <c r="E178" s="5">
        <f>100*IF(Table6[[#This Row],[Pb Analytic                             ]]&gt;0,Table6[[#This Row],[Absolute Error]]/Table6[[#This Row],[Pb Analytic                             ]],1)</f>
        <v>1.157492907500106E-2</v>
      </c>
      <c r="F178" s="4">
        <v>0.29688776</v>
      </c>
      <c r="G178" s="4">
        <v>0.29697839968038098</v>
      </c>
      <c r="H178" s="5">
        <f>ABS(Table7[[#This Row],[Pd Analytic                             ]]-Table7[[#This Row],[Pd Simulation                           ]])</f>
        <v>9.063968038097725E-5</v>
      </c>
      <c r="I178" s="5">
        <f>100*IF(Table7[[#This Row],[Pd Analytic                             ]]&gt;0,Table7[[#This Row],[Absolute Error]]/Table7[[#This Row],[Pd Analytic                             ]],1)</f>
        <v>3.052063061775772E-2</v>
      </c>
    </row>
    <row r="179" spans="1:9" x14ac:dyDescent="0.25">
      <c r="A179" s="1">
        <v>17.8</v>
      </c>
      <c r="B179" s="4">
        <v>0.64855794</v>
      </c>
      <c r="C179" s="4">
        <v>0.64840002987409295</v>
      </c>
      <c r="D179" s="5">
        <f>ABS(Table6[[#This Row],[Pb Analytic                             ]]-Table6[[#This Row],[Pb Simulation                           ]])</f>
        <v>1.579101259070459E-4</v>
      </c>
      <c r="E179" s="5">
        <f>100*IF(Table6[[#This Row],[Pb Analytic                             ]]&gt;0,Table6[[#This Row],[Absolute Error]]/Table6[[#This Row],[Pb Analytic                             ]],1)</f>
        <v>2.4353812250395648E-2</v>
      </c>
      <c r="F179" s="4">
        <v>0.29526404000000001</v>
      </c>
      <c r="G179" s="4">
        <v>0.29542019491765997</v>
      </c>
      <c r="H179" s="5">
        <f>ABS(Table7[[#This Row],[Pd Analytic                             ]]-Table7[[#This Row],[Pd Simulation                           ]])</f>
        <v>1.5615491765996747E-4</v>
      </c>
      <c r="I179" s="5">
        <f>100*IF(Table7[[#This Row],[Pd Analytic                             ]]&gt;0,Table7[[#This Row],[Absolute Error]]/Table7[[#This Row],[Pd Analytic                             ]],1)</f>
        <v>5.2858579185316446E-2</v>
      </c>
    </row>
    <row r="180" spans="1:9" x14ac:dyDescent="0.25">
      <c r="A180" s="1">
        <v>17.899999999999999</v>
      </c>
      <c r="B180" s="4">
        <v>0.65035768000000005</v>
      </c>
      <c r="C180" s="4">
        <v>0.65025629126140405</v>
      </c>
      <c r="D180" s="5">
        <f>ABS(Table6[[#This Row],[Pb Analytic                             ]]-Table6[[#This Row],[Pb Simulation                           ]])</f>
        <v>1.0138873859599773E-4</v>
      </c>
      <c r="E180" s="5">
        <f>100*IF(Table6[[#This Row],[Pb Analytic                             ]]&gt;0,Table6[[#This Row],[Absolute Error]]/Table6[[#This Row],[Pb Analytic                             ]],1)</f>
        <v>1.5592119593232709E-2</v>
      </c>
      <c r="F180" s="4">
        <v>0.29375558000000002</v>
      </c>
      <c r="G180" s="4">
        <v>0.29387778701862899</v>
      </c>
      <c r="H180" s="5">
        <f>ABS(Table7[[#This Row],[Pd Analytic                             ]]-Table7[[#This Row],[Pd Simulation                           ]])</f>
        <v>1.2220701862897254E-4</v>
      </c>
      <c r="I180" s="5">
        <f>100*IF(Table7[[#This Row],[Pd Analytic                             ]]&gt;0,Table7[[#This Row],[Absolute Error]]/Table7[[#This Row],[Pd Analytic                             ]],1)</f>
        <v>4.1584299333663421E-2</v>
      </c>
    </row>
    <row r="181" spans="1:9" x14ac:dyDescent="0.25">
      <c r="A181" s="1">
        <v>18</v>
      </c>
      <c r="B181" s="4">
        <v>0.65222206000000005</v>
      </c>
      <c r="C181" s="4">
        <v>0.65209349752117396</v>
      </c>
      <c r="D181" s="5">
        <f>ABS(Table6[[#This Row],[Pb Analytic                             ]]-Table6[[#This Row],[Pb Simulation                           ]])</f>
        <v>1.2856247882608862E-4</v>
      </c>
      <c r="E181" s="5">
        <f>100*IF(Table6[[#This Row],[Pb Analytic                             ]]&gt;0,Table6[[#This Row],[Absolute Error]]/Table6[[#This Row],[Pb Analytic                             ]],1)</f>
        <v>1.9715344396899787E-2</v>
      </c>
      <c r="F181" s="4">
        <v>0.29219634999999999</v>
      </c>
      <c r="G181" s="4">
        <v>0.29235094698645903</v>
      </c>
      <c r="H181" s="5">
        <f>ABS(Table7[[#This Row],[Pd Analytic                             ]]-Table7[[#This Row],[Pd Simulation                           ]])</f>
        <v>1.5459698645903241E-4</v>
      </c>
      <c r="I181" s="5">
        <f>100*IF(Table7[[#This Row],[Pd Analytic                             ]]&gt;0,Table7[[#This Row],[Absolute Error]]/Table7[[#This Row],[Pd Analytic                             ]],1)</f>
        <v>5.2880617645542624E-2</v>
      </c>
    </row>
    <row r="182" spans="1:9" x14ac:dyDescent="0.25">
      <c r="A182" s="1">
        <v>18.100000000000001</v>
      </c>
      <c r="B182" s="4">
        <v>0.65404834999999995</v>
      </c>
      <c r="C182" s="4">
        <v>0.65391193133127601</v>
      </c>
      <c r="D182" s="5">
        <f>ABS(Table6[[#This Row],[Pb Analytic                             ]]-Table6[[#This Row],[Pb Simulation                           ]])</f>
        <v>1.364186687239366E-4</v>
      </c>
      <c r="E182" s="5">
        <f>100*IF(Table6[[#This Row],[Pb Analytic                             ]]&gt;0,Table6[[#This Row],[Absolute Error]]/Table6[[#This Row],[Pb Analytic                             ]],1)</f>
        <v>2.086193295880176E-2</v>
      </c>
      <c r="F182" s="4">
        <v>0.29072542000000001</v>
      </c>
      <c r="G182" s="4">
        <v>0.29083944994315503</v>
      </c>
      <c r="H182" s="5">
        <f>ABS(Table7[[#This Row],[Pd Analytic                             ]]-Table7[[#This Row],[Pd Simulation                           ]])</f>
        <v>1.1402994315501402E-4</v>
      </c>
      <c r="I182" s="5">
        <f>100*IF(Table7[[#This Row],[Pd Analytic                             ]]&gt;0,Table7[[#This Row],[Absolute Error]]/Table7[[#This Row],[Pd Analytic                             ]],1)</f>
        <v>3.9207178798234328E-2</v>
      </c>
    </row>
    <row r="183" spans="1:9" x14ac:dyDescent="0.25">
      <c r="A183" s="1">
        <v>18.2</v>
      </c>
      <c r="B183" s="4">
        <v>0.65580572999999998</v>
      </c>
      <c r="C183" s="4">
        <v>0.65571187006218401</v>
      </c>
      <c r="D183" s="5">
        <f>ABS(Table6[[#This Row],[Pb Analytic                             ]]-Table6[[#This Row],[Pb Simulation                           ]])</f>
        <v>9.3859937815965466E-5</v>
      </c>
      <c r="E183" s="5">
        <f>100*IF(Table6[[#This Row],[Pb Analytic                             ]]&gt;0,Table6[[#This Row],[Absolute Error]]/Table6[[#This Row],[Pb Analytic                             ]],1)</f>
        <v>1.4314204470183577E-2</v>
      </c>
      <c r="F183" s="4">
        <v>0.28923241999999999</v>
      </c>
      <c r="G183" s="4">
        <v>0.28934307504779699</v>
      </c>
      <c r="H183" s="5">
        <f>ABS(Table7[[#This Row],[Pd Analytic                             ]]-Table7[[#This Row],[Pd Simulation                           ]])</f>
        <v>1.1065504779700364E-4</v>
      </c>
      <c r="I183" s="5">
        <f>100*IF(Table7[[#This Row],[Pd Analytic                             ]]&gt;0,Table7[[#This Row],[Absolute Error]]/Table7[[#This Row],[Pd Analytic                             ]],1)</f>
        <v>3.824354454611515E-2</v>
      </c>
    </row>
    <row r="184" spans="1:9" x14ac:dyDescent="0.25">
      <c r="A184" s="1">
        <v>18.3</v>
      </c>
      <c r="B184" s="4">
        <v>0.65766692999999998</v>
      </c>
      <c r="C184" s="4">
        <v>0.65749358589198503</v>
      </c>
      <c r="D184" s="5">
        <f>ABS(Table6[[#This Row],[Pb Analytic                             ]]-Table6[[#This Row],[Pb Simulation                           ]])</f>
        <v>1.7334410801495004E-4</v>
      </c>
      <c r="E184" s="5">
        <f>100*IF(Table6[[#This Row],[Pb Analytic                             ]]&gt;0,Table6[[#This Row],[Absolute Error]]/Table6[[#This Row],[Pb Analytic                             ]],1)</f>
        <v>2.636438008437508E-2</v>
      </c>
      <c r="F184" s="4">
        <v>0.28772142000000001</v>
      </c>
      <c r="G184" s="4">
        <v>0.28786160541623701</v>
      </c>
      <c r="H184" s="5">
        <f>ABS(Table7[[#This Row],[Pd Analytic                             ]]-Table7[[#This Row],[Pd Simulation                           ]])</f>
        <v>1.401854162370042E-4</v>
      </c>
      <c r="I184" s="5">
        <f>100*IF(Table7[[#This Row],[Pd Analytic                             ]]&gt;0,Table7[[#This Row],[Absolute Error]]/Table7[[#This Row],[Pd Analytic                             ]],1)</f>
        <v>4.8698893356862019E-2</v>
      </c>
    </row>
    <row r="185" spans="1:9" x14ac:dyDescent="0.25">
      <c r="A185" s="1">
        <v>18.399999999999999</v>
      </c>
      <c r="B185" s="4">
        <v>0.65932572</v>
      </c>
      <c r="C185" s="4">
        <v>0.65925734591879503</v>
      </c>
      <c r="D185" s="5">
        <f>ABS(Table6[[#This Row],[Pb Analytic                             ]]-Table6[[#This Row],[Pb Simulation                           ]])</f>
        <v>6.837408120496935E-5</v>
      </c>
      <c r="E185" s="5">
        <f>100*IF(Table6[[#This Row],[Pb Analytic                             ]]&gt;0,Table6[[#This Row],[Absolute Error]]/Table6[[#This Row],[Pb Analytic                             ]],1)</f>
        <v>1.0371379496678589E-2</v>
      </c>
      <c r="F185" s="4">
        <v>0.28631328</v>
      </c>
      <c r="G185" s="4">
        <v>0.28639482804225402</v>
      </c>
      <c r="H185" s="5">
        <f>ABS(Table7[[#This Row],[Pd Analytic                             ]]-Table7[[#This Row],[Pd Simulation                           ]])</f>
        <v>8.1548042254020459E-5</v>
      </c>
      <c r="I185" s="5">
        <f>100*IF(Table7[[#This Row],[Pd Analytic                             ]]&gt;0,Table7[[#This Row],[Absolute Error]]/Table7[[#This Row],[Pd Analytic                             ]],1)</f>
        <v>2.8473992638578326E-2</v>
      </c>
    </row>
    <row r="186" spans="1:9" x14ac:dyDescent="0.25">
      <c r="A186" s="1">
        <v>18.5</v>
      </c>
      <c r="B186" s="4">
        <v>0.66112789000000005</v>
      </c>
      <c r="C186" s="4">
        <v>0.66100341227063197</v>
      </c>
      <c r="D186" s="5">
        <f>ABS(Table6[[#This Row],[Pb Analytic                             ]]-Table6[[#This Row],[Pb Simulation                           ]])</f>
        <v>1.2447772936807766E-4</v>
      </c>
      <c r="E186" s="5">
        <f>100*IF(Table6[[#This Row],[Pb Analytic                             ]]&gt;0,Table6[[#This Row],[Absolute Error]]/Table6[[#This Row],[Pb Analytic                             ]],1)</f>
        <v>1.8831631888325751E-2</v>
      </c>
      <c r="F186" s="4">
        <v>0.28485986000000002</v>
      </c>
      <c r="G186" s="4">
        <v>0.28494253372017098</v>
      </c>
      <c r="H186" s="5">
        <f>ABS(Table7[[#This Row],[Pd Analytic                             ]]-Table7[[#This Row],[Pd Simulation                           ]])</f>
        <v>8.2673720170955978E-5</v>
      </c>
      <c r="I186" s="5">
        <f>100*IF(Table7[[#This Row],[Pd Analytic                             ]]&gt;0,Table7[[#This Row],[Absolute Error]]/Table7[[#This Row],[Pd Analytic                             ]],1)</f>
        <v>2.9014173170842247E-2</v>
      </c>
    </row>
    <row r="187" spans="1:9" x14ac:dyDescent="0.25">
      <c r="A187" s="1">
        <v>18.600000000000001</v>
      </c>
      <c r="B187" s="4">
        <v>0.66285066000000004</v>
      </c>
      <c r="C187" s="4">
        <v>0.66273204221280102</v>
      </c>
      <c r="D187" s="5">
        <f>ABS(Table6[[#This Row],[Pb Analytic                             ]]-Table6[[#This Row],[Pb Simulation                           ]])</f>
        <v>1.1861778719901572E-4</v>
      </c>
      <c r="E187" s="5">
        <f>100*IF(Table6[[#This Row],[Pb Analytic                             ]]&gt;0,Table6[[#This Row],[Absolute Error]]/Table6[[#This Row],[Pb Analytic                             ]],1)</f>
        <v>1.7898302729254179E-2</v>
      </c>
      <c r="F187" s="4">
        <v>0.28338090999999999</v>
      </c>
      <c r="G187" s="4">
        <v>0.28350451696891499</v>
      </c>
      <c r="H187" s="5">
        <f>ABS(Table7[[#This Row],[Pd Analytic                             ]]-Table7[[#This Row],[Pd Simulation                           ]])</f>
        <v>1.2360696891500211E-4</v>
      </c>
      <c r="I187" s="5">
        <f>100*IF(Table7[[#This Row],[Pd Analytic                             ]]&gt;0,Table7[[#This Row],[Absolute Error]]/Table7[[#This Row],[Pd Analytic                             ]],1)</f>
        <v>4.3599647101409345E-2</v>
      </c>
    </row>
    <row r="188" spans="1:9" x14ac:dyDescent="0.25">
      <c r="A188" s="1">
        <v>18.7</v>
      </c>
      <c r="B188" s="4">
        <v>0.66458202</v>
      </c>
      <c r="C188" s="4">
        <v>0.66444348825281496</v>
      </c>
      <c r="D188" s="5">
        <f>ABS(Table6[[#This Row],[Pb Analytic                             ]]-Table6[[#This Row],[Pb Simulation                           ]])</f>
        <v>1.3853174718503336E-4</v>
      </c>
      <c r="E188" s="5">
        <f>100*IF(Table6[[#This Row],[Pb Analytic                             ]]&gt;0,Table6[[#This Row],[Absolute Error]]/Table6[[#This Row],[Pb Analytic                             ]],1)</f>
        <v>2.0849289613674903E-2</v>
      </c>
      <c r="F188" s="4">
        <v>0.28196051</v>
      </c>
      <c r="G188" s="4">
        <v>0.28208057595751701</v>
      </c>
      <c r="H188" s="5">
        <f>ABS(Table7[[#This Row],[Pd Analytic                             ]]-Table7[[#This Row],[Pd Simulation                           ]])</f>
        <v>1.2006595751701266E-4</v>
      </c>
      <c r="I188" s="5">
        <f>100*IF(Table7[[#This Row],[Pd Analytic                             ]]&gt;0,Table7[[#This Row],[Absolute Error]]/Table7[[#This Row],[Pd Analytic                             ]],1)</f>
        <v>4.2564418733707955E-2</v>
      </c>
    </row>
    <row r="189" spans="1:9" x14ac:dyDescent="0.25">
      <c r="A189" s="1">
        <v>18.8</v>
      </c>
      <c r="B189" s="4">
        <v>0.66625347999999995</v>
      </c>
      <c r="C189" s="4">
        <v>0.66613799824292896</v>
      </c>
      <c r="D189" s="5">
        <f>ABS(Table6[[#This Row],[Pb Analytic                             ]]-Table6[[#This Row],[Pb Simulation                           ]])</f>
        <v>1.1548175707098984E-4</v>
      </c>
      <c r="E189" s="5">
        <f>100*IF(Table6[[#This Row],[Pb Analytic                             ]]&gt;0,Table6[[#This Row],[Absolute Error]]/Table6[[#This Row],[Pb Analytic                             ]],1)</f>
        <v>1.7336011063112427E-2</v>
      </c>
      <c r="F189" s="4">
        <v>0.28055647</v>
      </c>
      <c r="G189" s="4">
        <v>0.28067051243204399</v>
      </c>
      <c r="H189" s="5">
        <f>ABS(Table7[[#This Row],[Pd Analytic                             ]]-Table7[[#This Row],[Pd Simulation                           ]])</f>
        <v>1.1404243204399256E-4</v>
      </c>
      <c r="I189" s="5">
        <f>100*IF(Table7[[#This Row],[Pd Analytic                             ]]&gt;0,Table7[[#This Row],[Absolute Error]]/Table7[[#This Row],[Pd Analytic                             ]],1)</f>
        <v>4.0632138750808219E-2</v>
      </c>
    </row>
    <row r="190" spans="1:9" x14ac:dyDescent="0.25">
      <c r="A190" s="1">
        <v>18.899999999999999</v>
      </c>
      <c r="B190" s="4">
        <v>0.66795802000000004</v>
      </c>
      <c r="C190" s="4">
        <v>0.66781581548031699</v>
      </c>
      <c r="D190" s="5">
        <f>ABS(Table6[[#This Row],[Pb Analytic                             ]]-Table6[[#This Row],[Pb Simulation                           ]])</f>
        <v>1.4220451968305348E-4</v>
      </c>
      <c r="E190" s="5">
        <f>100*IF(Table6[[#This Row],[Pb Analytic                             ]]&gt;0,Table6[[#This Row],[Absolute Error]]/Table6[[#This Row],[Pb Analytic                             ]],1)</f>
        <v>2.1293973036678519E-2</v>
      </c>
      <c r="F190" s="4">
        <v>0.27914385000000003</v>
      </c>
      <c r="G190" s="4">
        <v>0.27927413164394799</v>
      </c>
      <c r="H190" s="5">
        <f>ABS(Table7[[#This Row],[Pd Analytic                             ]]-Table7[[#This Row],[Pd Simulation                           ]])</f>
        <v>1.3028164394796038E-4</v>
      </c>
      <c r="I190" s="5">
        <f>100*IF(Table7[[#This Row],[Pd Analytic                             ]]&gt;0,Table7[[#This Row],[Absolute Error]]/Table7[[#This Row],[Pd Analytic                             ]],1)</f>
        <v>4.6650093648508403E-2</v>
      </c>
    </row>
    <row r="191" spans="1:9" x14ac:dyDescent="0.25">
      <c r="A191" s="1">
        <v>19</v>
      </c>
      <c r="B191" s="4">
        <v>0.66952685999999995</v>
      </c>
      <c r="C191" s="4">
        <v>0.66947717880494295</v>
      </c>
      <c r="D191" s="5">
        <f>ABS(Table6[[#This Row],[Pb Analytic                             ]]-Table6[[#This Row],[Pb Simulation                           ]])</f>
        <v>4.9681195056994198E-5</v>
      </c>
      <c r="E191" s="5">
        <f>100*IF(Table6[[#This Row],[Pb Analytic                             ]]&gt;0,Table6[[#This Row],[Absolute Error]]/Table6[[#This Row],[Pb Analytic                             ]],1)</f>
        <v>7.4208944874981581E-3</v>
      </c>
      <c r="F191" s="4">
        <v>0.27783970000000002</v>
      </c>
      <c r="G191" s="4">
        <v>0.27789124227980999</v>
      </c>
      <c r="H191" s="5">
        <f>ABS(Table7[[#This Row],[Pd Analytic                             ]]-Table7[[#This Row],[Pd Simulation                           ]])</f>
        <v>5.1542279809968505E-5</v>
      </c>
      <c r="I191" s="5">
        <f>100*IF(Table7[[#This Row],[Pd Analytic                             ]]&gt;0,Table7[[#This Row],[Absolute Error]]/Table7[[#This Row],[Pd Analytic                             ]],1)</f>
        <v>1.8547644534285233E-2</v>
      </c>
    </row>
    <row r="192" spans="1:9" x14ac:dyDescent="0.25">
      <c r="A192" s="1">
        <v>19.100000000000001</v>
      </c>
      <c r="B192" s="4">
        <v>0.67122212999999997</v>
      </c>
      <c r="C192" s="4">
        <v>0.67112232269518501</v>
      </c>
      <c r="D192" s="5">
        <f>ABS(Table6[[#This Row],[Pb Analytic                             ]]-Table6[[#This Row],[Pb Simulation                           ]])</f>
        <v>9.9807304814958364E-5</v>
      </c>
      <c r="E192" s="5">
        <f>100*IF(Table6[[#This Row],[Pb Analytic                             ]]&gt;0,Table6[[#This Row],[Absolute Error]]/Table6[[#This Row],[Pb Analytic                             ]],1)</f>
        <v>1.487170094628033E-2</v>
      </c>
      <c r="F192" s="4">
        <v>0.27643691999999997</v>
      </c>
      <c r="G192" s="4">
        <v>0.276521656392483</v>
      </c>
      <c r="H192" s="5">
        <f>ABS(Table7[[#This Row],[Pd Analytic                             ]]-Table7[[#This Row],[Pd Simulation                           ]])</f>
        <v>8.4736392483020229E-5</v>
      </c>
      <c r="I192" s="5">
        <f>100*IF(Table7[[#This Row],[Pd Analytic                             ]]&gt;0,Table7[[#This Row],[Absolute Error]]/Table7[[#This Row],[Pd Analytic                             ]],1)</f>
        <v>3.0643673117142414E-2</v>
      </c>
    </row>
    <row r="193" spans="1:9" x14ac:dyDescent="0.25">
      <c r="A193" s="1">
        <v>19.2</v>
      </c>
      <c r="B193" s="4">
        <v>0.67286583</v>
      </c>
      <c r="C193" s="4">
        <v>0.67275147736123597</v>
      </c>
      <c r="D193" s="5">
        <f>ABS(Table6[[#This Row],[Pb Analytic                             ]]-Table6[[#This Row],[Pb Simulation                           ]])</f>
        <v>1.143526387640259E-4</v>
      </c>
      <c r="E193" s="5">
        <f>100*IF(Table6[[#This Row],[Pb Analytic                             ]]&gt;0,Table6[[#This Row],[Absolute Error]]/Table6[[#This Row],[Pb Analytic                             ]],1)</f>
        <v>1.6997753644861027E-2</v>
      </c>
      <c r="F193" s="4">
        <v>0.27506957999999998</v>
      </c>
      <c r="G193" s="4">
        <v>0.27516518933360101</v>
      </c>
      <c r="H193" s="5">
        <f>ABS(Table7[[#This Row],[Pd Analytic                             ]]-Table7[[#This Row],[Pd Simulation                           ]])</f>
        <v>9.5609333601032187E-5</v>
      </c>
      <c r="I193" s="5">
        <f>100*IF(Table7[[#This Row],[Pd Analytic                             ]]&gt;0,Table7[[#This Row],[Absolute Error]]/Table7[[#This Row],[Pd Analytic                             ]],1)</f>
        <v>3.4746158782867929E-2</v>
      </c>
    </row>
    <row r="194" spans="1:9" x14ac:dyDescent="0.25">
      <c r="A194" s="1">
        <v>19.3</v>
      </c>
      <c r="B194" s="4">
        <v>0.67448205999999999</v>
      </c>
      <c r="C194" s="4">
        <v>0.67436486883635904</v>
      </c>
      <c r="D194" s="5">
        <f>ABS(Table6[[#This Row],[Pb Analytic                             ]]-Table6[[#This Row],[Pb Simulation                           ]])</f>
        <v>1.1719116364095061E-4</v>
      </c>
      <c r="E194" s="5">
        <f>100*IF(Table6[[#This Row],[Pb Analytic                             ]]&gt;0,Table6[[#This Row],[Absolute Error]]/Table6[[#This Row],[Pb Analytic                             ]],1)</f>
        <v>1.7378005447283785E-2</v>
      </c>
      <c r="F194" s="4">
        <v>0.27373702999999999</v>
      </c>
      <c r="G194" s="4">
        <v>0.27382165968744498</v>
      </c>
      <c r="H194" s="5">
        <f>ABS(Table7[[#This Row],[Pd Analytic                             ]]-Table7[[#This Row],[Pd Simulation                           ]])</f>
        <v>8.4629687444992552E-5</v>
      </c>
      <c r="I194" s="5">
        <f>100*IF(Table7[[#This Row],[Pd Analytic                             ]]&gt;0,Table7[[#This Row],[Absolute Error]]/Table7[[#This Row],[Pd Analytic                             ]],1)</f>
        <v>3.0906863811136602E-2</v>
      </c>
    </row>
    <row r="195" spans="1:9" x14ac:dyDescent="0.25">
      <c r="A195" s="1">
        <v>19.399999999999999</v>
      </c>
      <c r="B195" s="4">
        <v>0.67606518000000004</v>
      </c>
      <c r="C195" s="4">
        <v>0.67596271906601602</v>
      </c>
      <c r="D195" s="5">
        <f>ABS(Table6[[#This Row],[Pb Analytic                             ]]-Table6[[#This Row],[Pb Simulation                           ]])</f>
        <v>1.0246093398402767E-4</v>
      </c>
      <c r="E195" s="5">
        <f>100*IF(Table6[[#This Row],[Pb Analytic                             ]]&gt;0,Table6[[#This Row],[Absolute Error]]/Table6[[#This Row],[Pb Analytic                             ]],1)</f>
        <v>1.5157778838099075E-2</v>
      </c>
      <c r="F195" s="4">
        <v>0.27238617999999998</v>
      </c>
      <c r="G195" s="4">
        <v>0.272490889206144</v>
      </c>
      <c r="H195" s="5">
        <f>ABS(Table7[[#This Row],[Pd Analytic                             ]]-Table7[[#This Row],[Pd Simulation                           ]])</f>
        <v>1.047092061440269E-4</v>
      </c>
      <c r="I195" s="5">
        <f>100*IF(Table7[[#This Row],[Pd Analytic                             ]]&gt;0,Table7[[#This Row],[Absolute Error]]/Table7[[#This Row],[Pd Analytic                             ]],1)</f>
        <v>3.8426681511840421E-2</v>
      </c>
    </row>
    <row r="196" spans="1:9" x14ac:dyDescent="0.25">
      <c r="A196" s="1">
        <v>19.5</v>
      </c>
      <c r="B196" s="4">
        <v>0.67766205000000002</v>
      </c>
      <c r="C196" s="4">
        <v>0.67754524599494004</v>
      </c>
      <c r="D196" s="5">
        <f>ABS(Table6[[#This Row],[Pb Analytic                             ]]-Table6[[#This Row],[Pb Simulation                           ]])</f>
        <v>1.1680400505997834E-4</v>
      </c>
      <c r="E196" s="5">
        <f>100*IF(Table6[[#This Row],[Pb Analytic                             ]]&gt;0,Table6[[#This Row],[Absolute Error]]/Table6[[#This Row],[Pb Analytic                             ]],1)</f>
        <v>1.7239292246594942E-2</v>
      </c>
      <c r="F196" s="4">
        <v>0.27105584999999999</v>
      </c>
      <c r="G196" s="4">
        <v>0.27117270274620098</v>
      </c>
      <c r="H196" s="5">
        <f>ABS(Table7[[#This Row],[Pd Analytic                             ]]-Table7[[#This Row],[Pd Simulation                           ]])</f>
        <v>1.1685274620099051E-4</v>
      </c>
      <c r="I196" s="5">
        <f>100*IF(Table7[[#This Row],[Pd Analytic                             ]]&gt;0,Table7[[#This Row],[Absolute Error]]/Table7[[#This Row],[Pd Analytic                             ]],1)</f>
        <v>4.3091633124428701E-2</v>
      </c>
    </row>
    <row r="197" spans="1:9" x14ac:dyDescent="0.25">
      <c r="A197" s="1">
        <v>19.600000000000001</v>
      </c>
      <c r="B197" s="4">
        <v>0.67926576999999999</v>
      </c>
      <c r="C197" s="4">
        <v>0.67911266365217704</v>
      </c>
      <c r="D197" s="5">
        <f>ABS(Table6[[#This Row],[Pb Analytic                             ]]-Table6[[#This Row],[Pb Simulation                           ]])</f>
        <v>1.5310634782295107E-4</v>
      </c>
      <c r="E197" s="5">
        <f>100*IF(Table6[[#This Row],[Pb Analytic                             ]]&gt;0,Table6[[#This Row],[Absolute Error]]/Table6[[#This Row],[Pb Analytic                             ]],1)</f>
        <v>2.2545058576814873E-2</v>
      </c>
      <c r="F197" s="4">
        <v>0.26971877999999999</v>
      </c>
      <c r="G197" s="4">
        <v>0.26986692820630798</v>
      </c>
      <c r="H197" s="5">
        <f>ABS(Table7[[#This Row],[Pd Analytic                             ]]-Table7[[#This Row],[Pd Simulation                           ]])</f>
        <v>1.4814820630798531E-4</v>
      </c>
      <c r="I197" s="5">
        <f>100*IF(Table7[[#This Row],[Pd Analytic                             ]]&gt;0,Table7[[#This Row],[Absolute Error]]/Table7[[#This Row],[Pd Analytic                             ]],1)</f>
        <v>5.4896762375687962E-2</v>
      </c>
    </row>
    <row r="198" spans="1:9" x14ac:dyDescent="0.25">
      <c r="A198" s="1">
        <v>19.7</v>
      </c>
      <c r="B198" s="4">
        <v>0.68081853999999997</v>
      </c>
      <c r="C198" s="4">
        <v>0.68066518223415096</v>
      </c>
      <c r="D198" s="5">
        <f>ABS(Table6[[#This Row],[Pb Analytic                             ]]-Table6[[#This Row],[Pb Simulation                           ]])</f>
        <v>1.5335776584901595E-4</v>
      </c>
      <c r="E198" s="5">
        <f>100*IF(Table6[[#This Row],[Pb Analytic                             ]]&gt;0,Table6[[#This Row],[Absolute Error]]/Table6[[#This Row],[Pb Analytic                             ]],1)</f>
        <v>2.2530573011777823E-2</v>
      </c>
      <c r="F198" s="4">
        <v>0.26843140999999998</v>
      </c>
      <c r="G198" s="4">
        <v>0.268573396466456</v>
      </c>
      <c r="H198" s="5">
        <f>ABS(Table7[[#This Row],[Pd Analytic                             ]]-Table7[[#This Row],[Pd Simulation                           ]])</f>
        <v>1.4198646645602331E-4</v>
      </c>
      <c r="I198" s="5">
        <f>100*IF(Table7[[#This Row],[Pd Analytic                             ]]&gt;0,Table7[[#This Row],[Absolute Error]]/Table7[[#This Row],[Pd Analytic                             ]],1)</f>
        <v>5.2866913969923671E-2</v>
      </c>
    </row>
    <row r="199" spans="1:9" x14ac:dyDescent="0.25">
      <c r="A199" s="1">
        <v>19.8</v>
      </c>
      <c r="B199" s="4">
        <v>0.68232725000000005</v>
      </c>
      <c r="C199" s="4">
        <v>0.68220300818580704</v>
      </c>
      <c r="D199" s="5">
        <f>ABS(Table6[[#This Row],[Pb Analytic                             ]]-Table6[[#This Row],[Pb Simulation                           ]])</f>
        <v>1.2424181419301572E-4</v>
      </c>
      <c r="E199" s="5">
        <f>100*IF(Table6[[#This Row],[Pb Analytic                             ]]&gt;0,Table6[[#This Row],[Absolute Error]]/Table6[[#This Row],[Pb Analytic                             ]],1)</f>
        <v>1.8211853759398378E-2</v>
      </c>
      <c r="F199" s="4">
        <v>0.26719616000000002</v>
      </c>
      <c r="G199" s="4">
        <v>0.26729194132828998</v>
      </c>
      <c r="H199" s="5">
        <f>ABS(Table7[[#This Row],[Pd Analytic                             ]]-Table7[[#This Row],[Pd Simulation                           ]])</f>
        <v>9.5781328289967771E-5</v>
      </c>
      <c r="I199" s="5">
        <f>100*IF(Table7[[#This Row],[Pd Analytic                             ]]&gt;0,Table7[[#This Row],[Absolute Error]]/Table7[[#This Row],[Pd Analytic                             ]],1)</f>
        <v>3.5833975320763004E-2</v>
      </c>
    </row>
    <row r="200" spans="1:9" x14ac:dyDescent="0.25">
      <c r="A200" s="1">
        <v>19.899999999999999</v>
      </c>
      <c r="B200" s="4">
        <v>0.68386016999999999</v>
      </c>
      <c r="C200" s="4">
        <v>0.68372634427985501</v>
      </c>
      <c r="D200" s="5">
        <f>ABS(Table6[[#This Row],[Pb Analytic                             ]]-Table6[[#This Row],[Pb Simulation                           ]])</f>
        <v>1.3382572014497551E-4</v>
      </c>
      <c r="E200" s="5">
        <f>100*IF(Table6[[#This Row],[Pb Analytic                             ]]&gt;0,Table6[[#This Row],[Absolute Error]]/Table6[[#This Row],[Pb Analytic                             ]],1)</f>
        <v>1.9572994556166977E-2</v>
      </c>
      <c r="F200" s="4">
        <v>0.26592535</v>
      </c>
      <c r="G200" s="4">
        <v>0.26602239945671202</v>
      </c>
      <c r="H200" s="5">
        <f>ABS(Table7[[#This Row],[Pd Analytic                             ]]-Table7[[#This Row],[Pd Simulation                           ]])</f>
        <v>9.7049456712017257E-5</v>
      </c>
      <c r="I200" s="5">
        <f>100*IF(Table7[[#This Row],[Pd Analytic                             ]]&gt;0,Table7[[#This Row],[Absolute Error]]/Table7[[#This Row],[Pd Analytic                             ]],1)</f>
        <v>3.6481686094937064E-2</v>
      </c>
    </row>
    <row r="201" spans="1:9" x14ac:dyDescent="0.25">
      <c r="A201" s="1">
        <v>20</v>
      </c>
      <c r="B201" s="4">
        <v>0.68527088999999997</v>
      </c>
      <c r="C201" s="4">
        <v>0.68523538969417297</v>
      </c>
      <c r="D201" s="5">
        <f>ABS(Table6[[#This Row],[Pb Analytic                             ]]-Table6[[#This Row],[Pb Simulation                           ]])</f>
        <v>3.5500305826996481E-5</v>
      </c>
      <c r="E201" s="5">
        <f>100*IF(Table6[[#This Row],[Pb Analytic                             ]]&gt;0,Table6[[#This Row],[Absolute Error]]/Table6[[#This Row],[Pb Analytic                             ]],1)</f>
        <v>5.1807461145345398E-3</v>
      </c>
      <c r="F201" s="4">
        <v>0.26472730999999999</v>
      </c>
      <c r="G201" s="4">
        <v>0.26476461032270399</v>
      </c>
      <c r="H201" s="5">
        <f>ABS(Table7[[#This Row],[Pd Analytic                             ]]-Table7[[#This Row],[Pd Simulation                           ]])</f>
        <v>3.7300322703992528E-5</v>
      </c>
      <c r="I201" s="5">
        <f>100*IF(Table7[[#This Row],[Pd Analytic                             ]]&gt;0,Table7[[#This Row],[Absolute Error]]/Table7[[#This Row],[Pd Analytic                             ]],1)</f>
        <v>1.4088107416821923E-2</v>
      </c>
    </row>
    <row r="202" spans="1:9" x14ac:dyDescent="0.25">
      <c r="A202" s="1" t="s">
        <v>3</v>
      </c>
      <c r="D202" s="2">
        <f>MAX(D2:D201)</f>
        <v>2.3385645472377981E-3</v>
      </c>
      <c r="E202" s="2">
        <f>MAX(E2:E201)</f>
        <v>228.13405499796932</v>
      </c>
      <c r="F202" s="3"/>
      <c r="G202" s="3"/>
      <c r="H202" s="2">
        <f>MAX(H2:H201)</f>
        <v>6.5887533172599988E-3</v>
      </c>
      <c r="I202" s="2">
        <f>MAX(I2:I201)</f>
        <v>2.0660645831638811</v>
      </c>
    </row>
    <row r="203" spans="1:9" x14ac:dyDescent="0.25">
      <c r="A203" s="1" t="s">
        <v>4</v>
      </c>
      <c r="D203" s="2">
        <f>AVERAGE(D2:D201)</f>
        <v>7.0686551825774508E-4</v>
      </c>
      <c r="E203" s="2">
        <f>AVERAGE(E2:E201)</f>
        <v>9.1352330087050522</v>
      </c>
      <c r="F203" s="3"/>
      <c r="G203" s="3"/>
      <c r="H203" s="2">
        <f>AVERAGE(H2:H201)</f>
        <v>1.2484035795300864E-3</v>
      </c>
      <c r="I203" s="2">
        <f>AVERAGE(I2:I201)</f>
        <v>0.27871516013707354</v>
      </c>
    </row>
  </sheetData>
  <pageMargins left="0.7" right="0.7" top="0.75" bottom="0.75" header="0.3" footer="0.3"/>
  <pageSetup orientation="portrait" r:id="rId1"/>
  <drawing r:id="rId2"/>
  <tableParts count="3"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1"/>
  <sheetViews>
    <sheetView workbookViewId="0">
      <selection activeCell="E1" sqref="E1:F1048576"/>
    </sheetView>
  </sheetViews>
  <sheetFormatPr defaultRowHeight="15" x14ac:dyDescent="0.25"/>
  <sheetData>
    <row r="1" spans="1:7" x14ac:dyDescent="0.25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</row>
    <row r="2" spans="1:7" x14ac:dyDescent="0.25">
      <c r="A2">
        <v>0.1</v>
      </c>
      <c r="B2">
        <v>0</v>
      </c>
      <c r="C2">
        <v>4.5375452079728403E-19</v>
      </c>
      <c r="D2">
        <v>4.5375452079728403E-19</v>
      </c>
      <c r="E2">
        <v>0.15685498</v>
      </c>
      <c r="F2">
        <v>0.155757093504092</v>
      </c>
      <c r="G2">
        <v>1.0978864959078299E-3</v>
      </c>
    </row>
    <row r="3" spans="1:7" x14ac:dyDescent="0.25">
      <c r="A3">
        <v>0.2</v>
      </c>
      <c r="B3">
        <v>0</v>
      </c>
      <c r="C3">
        <v>1.69572444603004E-15</v>
      </c>
      <c r="D3">
        <v>1.69572444603004E-15</v>
      </c>
      <c r="E3">
        <v>0.17892242999999999</v>
      </c>
      <c r="F3">
        <v>0.17675147479842401</v>
      </c>
      <c r="G3">
        <v>2.1709552015758602E-3</v>
      </c>
    </row>
    <row r="4" spans="1:7" x14ac:dyDescent="0.25">
      <c r="A4">
        <v>0.3</v>
      </c>
      <c r="B4">
        <v>0</v>
      </c>
      <c r="C4">
        <v>2.00028262167395E-13</v>
      </c>
      <c r="D4">
        <v>2.00028262167395E-13</v>
      </c>
      <c r="E4">
        <v>0.20133349</v>
      </c>
      <c r="F4">
        <v>0.198227381651398</v>
      </c>
      <c r="G4">
        <v>3.1061083486013598E-3</v>
      </c>
    </row>
    <row r="5" spans="1:7" x14ac:dyDescent="0.25">
      <c r="A5">
        <v>0.4</v>
      </c>
      <c r="B5">
        <v>0</v>
      </c>
      <c r="C5">
        <v>5.7208024907001298E-12</v>
      </c>
      <c r="D5">
        <v>5.7208024907001298E-12</v>
      </c>
      <c r="E5">
        <v>0.22416243</v>
      </c>
      <c r="F5">
        <v>0.22008680361603999</v>
      </c>
      <c r="G5">
        <v>4.0756263839592799E-3</v>
      </c>
    </row>
    <row r="6" spans="1:7" x14ac:dyDescent="0.25">
      <c r="A6">
        <v>0.5</v>
      </c>
      <c r="B6">
        <v>0</v>
      </c>
      <c r="C6">
        <v>7.5151497010860298E-11</v>
      </c>
      <c r="D6">
        <v>7.5151497010860298E-11</v>
      </c>
      <c r="E6">
        <v>0.24697446000000001</v>
      </c>
      <c r="F6">
        <v>0.24222674940321801</v>
      </c>
      <c r="G6">
        <v>4.7477105967810296E-3</v>
      </c>
    </row>
    <row r="7" spans="1:7" x14ac:dyDescent="0.25">
      <c r="A7">
        <v>0.6</v>
      </c>
      <c r="B7">
        <v>0</v>
      </c>
      <c r="C7">
        <v>6.0275342835570504E-10</v>
      </c>
      <c r="D7">
        <v>6.0275342835570504E-10</v>
      </c>
      <c r="E7">
        <v>0.26997966000000001</v>
      </c>
      <c r="F7">
        <v>0.26454140361237999</v>
      </c>
      <c r="G7">
        <v>5.4382563876196801E-3</v>
      </c>
    </row>
    <row r="8" spans="1:7" x14ac:dyDescent="0.25">
      <c r="A8">
        <v>0.7</v>
      </c>
      <c r="B8">
        <v>0</v>
      </c>
      <c r="C8">
        <v>3.43564518149979E-9</v>
      </c>
      <c r="D8">
        <v>3.43564518149979E-9</v>
      </c>
      <c r="E8">
        <v>0.29285240000000001</v>
      </c>
      <c r="F8">
        <v>0.28692435746984501</v>
      </c>
      <c r="G8">
        <v>5.9280425301548798E-3</v>
      </c>
    </row>
    <row r="9" spans="1:7" x14ac:dyDescent="0.25">
      <c r="A9">
        <v>0.8</v>
      </c>
      <c r="B9">
        <v>4.9999999999999998E-8</v>
      </c>
      <c r="C9">
        <v>1.5237674736415099E-8</v>
      </c>
      <c r="D9">
        <v>3.47623252635848E-8</v>
      </c>
      <c r="E9">
        <v>0.31549768</v>
      </c>
      <c r="F9">
        <v>0.30927081062871098</v>
      </c>
      <c r="G9">
        <v>6.2268693712884604E-3</v>
      </c>
    </row>
    <row r="10" spans="1:7" x14ac:dyDescent="0.25">
      <c r="A10">
        <v>0.9</v>
      </c>
      <c r="B10">
        <v>9.9999999999999995E-8</v>
      </c>
      <c r="C10">
        <v>5.5754730193495001E-8</v>
      </c>
      <c r="D10">
        <v>4.4245269806504902E-8</v>
      </c>
      <c r="E10">
        <v>0.33793690999999998</v>
      </c>
      <c r="F10">
        <v>0.33147964416390802</v>
      </c>
      <c r="G10">
        <v>6.45726583609101E-3</v>
      </c>
    </row>
    <row r="11" spans="1:7" x14ac:dyDescent="0.25">
      <c r="A11">
        <v>1</v>
      </c>
      <c r="B11">
        <v>1.9000000000000001E-7</v>
      </c>
      <c r="C11">
        <v>1.7517066772108001E-7</v>
      </c>
      <c r="D11">
        <v>1.4829332278919899E-8</v>
      </c>
      <c r="E11">
        <v>0.35993540000000002</v>
      </c>
      <c r="F11">
        <v>0.35345527486938499</v>
      </c>
      <c r="G11">
        <v>6.48012513061446E-3</v>
      </c>
    </row>
    <row r="12" spans="1:7" x14ac:dyDescent="0.25">
      <c r="A12">
        <v>1.1000000000000001</v>
      </c>
      <c r="B12">
        <v>9.7999999999999993E-7</v>
      </c>
      <c r="C12">
        <v>4.8624664606463E-7</v>
      </c>
      <c r="D12">
        <v>4.9375335393536898E-7</v>
      </c>
      <c r="E12">
        <v>0.38169797</v>
      </c>
      <c r="F12">
        <v>0.37510921668274</v>
      </c>
      <c r="G12">
        <v>6.58875331725988E-3</v>
      </c>
    </row>
    <row r="13" spans="1:7" x14ac:dyDescent="0.25">
      <c r="A13">
        <v>1.2</v>
      </c>
      <c r="B13">
        <v>1.9099999999999999E-6</v>
      </c>
      <c r="C13">
        <v>1.2179684627863699E-6</v>
      </c>
      <c r="D13">
        <v>6.9203153721362303E-7</v>
      </c>
      <c r="E13">
        <v>0.40262932000000001</v>
      </c>
      <c r="F13">
        <v>0.396361294965489</v>
      </c>
      <c r="G13">
        <v>6.2680250345102297E-3</v>
      </c>
    </row>
    <row r="14" spans="1:7" x14ac:dyDescent="0.25">
      <c r="A14">
        <v>1.3</v>
      </c>
      <c r="B14">
        <v>4.51E-6</v>
      </c>
      <c r="C14">
        <v>2.7975362451174898E-6</v>
      </c>
      <c r="D14">
        <v>1.7124637548825001E-6</v>
      </c>
      <c r="E14">
        <v>0.42343547999999998</v>
      </c>
      <c r="F14">
        <v>0.41714048168643902</v>
      </c>
      <c r="G14">
        <v>6.2949983135603899E-3</v>
      </c>
    </row>
    <row r="15" spans="1:7" x14ac:dyDescent="0.25">
      <c r="A15">
        <v>1.4</v>
      </c>
      <c r="B15">
        <v>8.32E-6</v>
      </c>
      <c r="C15">
        <v>5.9663807284447699E-6</v>
      </c>
      <c r="D15">
        <v>2.3536192715552199E-6</v>
      </c>
      <c r="E15">
        <v>0.44332390999999999</v>
      </c>
      <c r="F15">
        <v>0.43738534250154099</v>
      </c>
      <c r="G15">
        <v>5.9385674984588303E-3</v>
      </c>
    </row>
    <row r="16" spans="1:7" x14ac:dyDescent="0.25">
      <c r="A16">
        <v>1.5</v>
      </c>
      <c r="B16">
        <v>1.6670000000000001E-5</v>
      </c>
      <c r="C16">
        <v>1.1933353064802E-5</v>
      </c>
      <c r="D16">
        <v>4.7366469351979696E-6</v>
      </c>
      <c r="E16">
        <v>0.46269042999999999</v>
      </c>
      <c r="F16">
        <v>0.45704410863876799</v>
      </c>
      <c r="G16">
        <v>5.6463213612317703E-3</v>
      </c>
    </row>
    <row r="17" spans="1:7" x14ac:dyDescent="0.25">
      <c r="A17">
        <v>1.6</v>
      </c>
      <c r="B17">
        <v>3.1489999999999998E-5</v>
      </c>
      <c r="C17">
        <v>2.2564443058066902E-5</v>
      </c>
      <c r="D17">
        <v>8.9255569419330798E-6</v>
      </c>
      <c r="E17">
        <v>0.48144483999999999</v>
      </c>
      <c r="F17">
        <v>0.47607440596990702</v>
      </c>
      <c r="G17">
        <v>5.3704340300921799E-3</v>
      </c>
    </row>
    <row r="18" spans="1:7" x14ac:dyDescent="0.25">
      <c r="A18">
        <v>1.7</v>
      </c>
      <c r="B18">
        <v>5.2849999999999997E-5</v>
      </c>
      <c r="C18">
        <v>4.0603716817218102E-5</v>
      </c>
      <c r="D18">
        <v>1.2246283182781801E-5</v>
      </c>
      <c r="E18">
        <v>0.49930134999999998</v>
      </c>
      <c r="F18">
        <v>0.49444268959292398</v>
      </c>
      <c r="G18">
        <v>4.8586604070752701E-3</v>
      </c>
    </row>
    <row r="19" spans="1:7" x14ac:dyDescent="0.25">
      <c r="A19">
        <v>1.8</v>
      </c>
      <c r="B19">
        <v>9.5260000000000006E-5</v>
      </c>
      <c r="C19">
        <v>6.9915201161037599E-5</v>
      </c>
      <c r="D19">
        <v>2.5344798838962302E-5</v>
      </c>
      <c r="E19">
        <v>0.51676807000000002</v>
      </c>
      <c r="F19">
        <v>0.51212344392762199</v>
      </c>
      <c r="G19">
        <v>4.6446260723780296E-3</v>
      </c>
    </row>
    <row r="20" spans="1:7" x14ac:dyDescent="0.25">
      <c r="A20">
        <v>1.9</v>
      </c>
      <c r="B20">
        <v>1.5032000000000001E-4</v>
      </c>
      <c r="C20">
        <v>1.1573084433721599E-4</v>
      </c>
      <c r="D20">
        <v>3.4589155662783902E-5</v>
      </c>
      <c r="E20">
        <v>0.53332630000000003</v>
      </c>
      <c r="F20">
        <v>0.52909821537743496</v>
      </c>
      <c r="G20">
        <v>4.2280846225642901E-3</v>
      </c>
    </row>
    <row r="21" spans="1:7" x14ac:dyDescent="0.25">
      <c r="A21">
        <v>2</v>
      </c>
      <c r="B21">
        <v>2.3649000000000001E-4</v>
      </c>
      <c r="C21">
        <v>1.8488610215749299E-4</v>
      </c>
      <c r="D21">
        <v>5.1603897842506099E-5</v>
      </c>
      <c r="E21">
        <v>0.54905108000000002</v>
      </c>
      <c r="F21">
        <v>0.54535454700939101</v>
      </c>
      <c r="G21">
        <v>3.69653299060812E-3</v>
      </c>
    </row>
    <row r="22" spans="1:7" x14ac:dyDescent="0.25">
      <c r="A22">
        <v>2.1</v>
      </c>
      <c r="B22">
        <v>3.6081999999999998E-4</v>
      </c>
      <c r="C22">
        <v>2.8602267378030898E-4</v>
      </c>
      <c r="D22">
        <v>7.4797326219690999E-5</v>
      </c>
      <c r="E22">
        <v>0.56447336999999997</v>
      </c>
      <c r="F22">
        <v>0.56088488273465498</v>
      </c>
      <c r="G22">
        <v>3.58848726534444E-3</v>
      </c>
    </row>
    <row r="23" spans="1:7" x14ac:dyDescent="0.25">
      <c r="A23">
        <v>2.2000000000000002</v>
      </c>
      <c r="B23">
        <v>5.31E-4</v>
      </c>
      <c r="C23">
        <v>4.2973779249531999E-4</v>
      </c>
      <c r="D23">
        <v>1.01262207504679E-4</v>
      </c>
      <c r="E23">
        <v>0.57861368999999996</v>
      </c>
      <c r="F23">
        <v>0.57568550266613205</v>
      </c>
      <c r="G23">
        <v>2.9281873338673401E-3</v>
      </c>
    </row>
    <row r="24" spans="1:7" x14ac:dyDescent="0.25">
      <c r="A24">
        <v>2.2999999999999998</v>
      </c>
      <c r="B24">
        <v>7.6223000000000003E-4</v>
      </c>
      <c r="C24">
        <v>6.2866138414666704E-4</v>
      </c>
      <c r="D24">
        <v>1.3356861585333299E-4</v>
      </c>
      <c r="E24">
        <v>0.59255343000000005</v>
      </c>
      <c r="F24">
        <v>0.58975554240896999</v>
      </c>
      <c r="G24">
        <v>2.7978875910293901E-3</v>
      </c>
    </row>
    <row r="25" spans="1:7" x14ac:dyDescent="0.25">
      <c r="A25">
        <v>2.4</v>
      </c>
      <c r="B25">
        <v>1.0752299999999999E-3</v>
      </c>
      <c r="C25">
        <v>8.9744622081194499E-4</v>
      </c>
      <c r="D25">
        <v>1.7778377918805399E-4</v>
      </c>
      <c r="E25">
        <v>0.60536749999999995</v>
      </c>
      <c r="F25">
        <v>0.60309613785211102</v>
      </c>
      <c r="G25">
        <v>2.27136214788881E-3</v>
      </c>
    </row>
    <row r="26" spans="1:7" x14ac:dyDescent="0.25">
      <c r="A26">
        <v>2.5</v>
      </c>
      <c r="B26">
        <v>1.48529E-3</v>
      </c>
      <c r="C26">
        <v>1.2526615851570101E-3</v>
      </c>
      <c r="D26">
        <v>2.32628414842987E-4</v>
      </c>
      <c r="E26">
        <v>0.61767903000000002</v>
      </c>
      <c r="F26">
        <v>0.61570972448568595</v>
      </c>
      <c r="G26">
        <v>1.96930551431384E-3</v>
      </c>
    </row>
    <row r="27" spans="1:7" x14ac:dyDescent="0.25">
      <c r="A27">
        <v>2.6</v>
      </c>
      <c r="B27">
        <v>1.99263E-3</v>
      </c>
      <c r="C27">
        <v>1.7125874167131601E-3</v>
      </c>
      <c r="D27">
        <v>2.8004258328683901E-4</v>
      </c>
      <c r="E27">
        <v>0.62933022999999999</v>
      </c>
      <c r="F27">
        <v>0.62759950728624903</v>
      </c>
      <c r="G27">
        <v>1.7307227137506301E-3</v>
      </c>
    </row>
    <row r="28" spans="1:7" x14ac:dyDescent="0.25">
      <c r="A28">
        <v>2.7</v>
      </c>
      <c r="B28">
        <v>2.6432299999999999E-3</v>
      </c>
      <c r="C28">
        <v>2.2969128234477799E-3</v>
      </c>
      <c r="D28">
        <v>3.4631717655221503E-4</v>
      </c>
      <c r="E28">
        <v>0.64020083000000005</v>
      </c>
      <c r="F28">
        <v>0.63876910465613701</v>
      </c>
      <c r="G28">
        <v>1.4317253438621499E-3</v>
      </c>
    </row>
    <row r="29" spans="1:7" x14ac:dyDescent="0.25">
      <c r="A29">
        <v>2.8</v>
      </c>
      <c r="B29">
        <v>3.4701200000000001E-3</v>
      </c>
      <c r="C29">
        <v>3.02634956308238E-3</v>
      </c>
      <c r="D29">
        <v>4.4377043691761902E-4</v>
      </c>
      <c r="E29">
        <v>0.65029756999999999</v>
      </c>
      <c r="F29">
        <v>0.64922235854204802</v>
      </c>
      <c r="G29">
        <v>1.0752114579517501E-3</v>
      </c>
    </row>
    <row r="30" spans="1:7" x14ac:dyDescent="0.25">
      <c r="A30">
        <v>2.9</v>
      </c>
      <c r="B30">
        <v>4.4436800000000002E-3</v>
      </c>
      <c r="C30">
        <v>3.9221770172001196E-3</v>
      </c>
      <c r="D30">
        <v>5.2150298279987704E-4</v>
      </c>
      <c r="E30">
        <v>0.65987572000000005</v>
      </c>
      <c r="F30">
        <v>0.65896329331651704</v>
      </c>
      <c r="G30">
        <v>9.1242668348301404E-4</v>
      </c>
    </row>
    <row r="31" spans="1:7" x14ac:dyDescent="0.25">
      <c r="A31">
        <v>3</v>
      </c>
      <c r="B31">
        <v>5.6138799999999999E-3</v>
      </c>
      <c r="C31">
        <v>5.0057397857526898E-3</v>
      </c>
      <c r="D31">
        <v>6.0814021424730703E-4</v>
      </c>
      <c r="E31">
        <v>0.66851503000000001</v>
      </c>
      <c r="F31">
        <v>0.66799619873386995</v>
      </c>
      <c r="G31">
        <v>5.1883126612972598E-4</v>
      </c>
    </row>
    <row r="32" spans="1:7" x14ac:dyDescent="0.25">
      <c r="A32">
        <v>3.1</v>
      </c>
      <c r="B32">
        <v>7.0184599999999998E-3</v>
      </c>
      <c r="C32">
        <v>6.2979219583634803E-3</v>
      </c>
      <c r="D32">
        <v>7.2053804163651103E-4</v>
      </c>
      <c r="E32">
        <v>0.67672851999999994</v>
      </c>
      <c r="F32">
        <v>0.67632580752085303</v>
      </c>
      <c r="G32">
        <v>4.0271247914636099E-4</v>
      </c>
    </row>
    <row r="33" spans="1:7" x14ac:dyDescent="0.25">
      <c r="A33">
        <v>3.2</v>
      </c>
      <c r="B33">
        <v>8.6746099999999993E-3</v>
      </c>
      <c r="C33">
        <v>7.8186231903325902E-3</v>
      </c>
      <c r="D33">
        <v>8.5598680966740201E-4</v>
      </c>
      <c r="E33">
        <v>0.68405802999999998</v>
      </c>
      <c r="F33">
        <v>0.68395753597823195</v>
      </c>
      <c r="G33">
        <v>1.00494021767927E-4</v>
      </c>
    </row>
    <row r="34" spans="1:7" x14ac:dyDescent="0.25">
      <c r="A34">
        <v>3.3</v>
      </c>
      <c r="B34">
        <v>1.051265E-2</v>
      </c>
      <c r="C34">
        <v>9.5862609325290705E-3</v>
      </c>
      <c r="D34">
        <v>9.2638906747092198E-4</v>
      </c>
      <c r="E34">
        <v>0.69065292</v>
      </c>
      <c r="F34">
        <v>0.69089775620469696</v>
      </c>
      <c r="G34">
        <v>2.4483620469717399E-4</v>
      </c>
    </row>
    <row r="35" spans="1:7" x14ac:dyDescent="0.25">
      <c r="A35">
        <v>3.4</v>
      </c>
      <c r="B35">
        <v>1.26508E-2</v>
      </c>
      <c r="C35">
        <v>1.1617320717090899E-2</v>
      </c>
      <c r="D35">
        <v>1.03347928290907E-3</v>
      </c>
      <c r="E35">
        <v>0.69674318999999996</v>
      </c>
      <c r="F35">
        <v>0.69715407089174497</v>
      </c>
      <c r="G35">
        <v>4.1088089174501298E-4</v>
      </c>
    </row>
    <row r="36" spans="1:7" x14ac:dyDescent="0.25">
      <c r="A36">
        <v>3.5</v>
      </c>
      <c r="B36">
        <v>1.508113E-2</v>
      </c>
      <c r="C36">
        <v>1.3925972608223199E-2</v>
      </c>
      <c r="D36">
        <v>1.1551573917767399E-3</v>
      </c>
      <c r="E36">
        <v>0.70219664000000004</v>
      </c>
      <c r="F36">
        <v>0.70273556563390405</v>
      </c>
      <c r="G36">
        <v>5.3892563390400795E-4</v>
      </c>
    </row>
    <row r="37" spans="1:7" x14ac:dyDescent="0.25">
      <c r="A37">
        <v>3.6</v>
      </c>
      <c r="B37">
        <v>1.7790110000000001E-2</v>
      </c>
      <c r="C37">
        <v>1.6523767207287699E-2</v>
      </c>
      <c r="D37">
        <v>1.26634279271225E-3</v>
      </c>
      <c r="E37">
        <v>0.70696360000000003</v>
      </c>
      <c r="F37">
        <v>0.70765301883280596</v>
      </c>
      <c r="G37">
        <v>6.8941883280626505E-4</v>
      </c>
    </row>
    <row r="38" spans="1:7" x14ac:dyDescent="0.25">
      <c r="A38">
        <v>3.7</v>
      </c>
      <c r="B38">
        <v>2.0781259999999999E-2</v>
      </c>
      <c r="C38">
        <v>1.9419419413189799E-2</v>
      </c>
      <c r="D38">
        <v>1.3618405868101101E-3</v>
      </c>
      <c r="E38">
        <v>0.71097743999999996</v>
      </c>
      <c r="F38">
        <v>0.71191905500431396</v>
      </c>
      <c r="G38">
        <v>9.4161500431433299E-4</v>
      </c>
    </row>
    <row r="39" spans="1:7" x14ac:dyDescent="0.25">
      <c r="A39">
        <v>3.8</v>
      </c>
      <c r="B39">
        <v>2.4110969999999999E-2</v>
      </c>
      <c r="C39">
        <v>2.2618682931568702E-2</v>
      </c>
      <c r="D39">
        <v>1.49228706843124E-3</v>
      </c>
      <c r="E39">
        <v>0.71447811000000006</v>
      </c>
      <c r="F39">
        <v>0.71554823311311599</v>
      </c>
      <c r="G39">
        <v>1.07012311311616E-3</v>
      </c>
    </row>
    <row r="40" spans="1:7" x14ac:dyDescent="0.25">
      <c r="A40">
        <v>3.9</v>
      </c>
      <c r="B40">
        <v>2.7759030000000001E-2</v>
      </c>
      <c r="C40">
        <v>2.6124313693326399E-2</v>
      </c>
      <c r="D40">
        <v>1.6347163066735199E-3</v>
      </c>
      <c r="E40">
        <v>0.71729041999999998</v>
      </c>
      <c r="F40">
        <v>0.71855706701846001</v>
      </c>
      <c r="G40">
        <v>1.26664701846013E-3</v>
      </c>
    </row>
    <row r="41" spans="1:7" x14ac:dyDescent="0.25">
      <c r="A41">
        <v>4</v>
      </c>
      <c r="B41">
        <v>3.1629810000000001E-2</v>
      </c>
      <c r="C41">
        <v>2.9936116191737999E-2</v>
      </c>
      <c r="D41">
        <v>1.69369380826196E-3</v>
      </c>
      <c r="E41">
        <v>0.71954649000000004</v>
      </c>
      <c r="F41">
        <v>0.72096397987864302</v>
      </c>
      <c r="G41">
        <v>1.4174898786436501E-3</v>
      </c>
    </row>
    <row r="42" spans="1:7" x14ac:dyDescent="0.25">
      <c r="A42">
        <v>4.0999999999999996</v>
      </c>
      <c r="B42">
        <v>3.5886309999999998E-2</v>
      </c>
      <c r="C42">
        <v>3.4051063481108403E-2</v>
      </c>
      <c r="D42">
        <v>1.8352465188915901E-3</v>
      </c>
      <c r="E42">
        <v>0.72124979</v>
      </c>
      <c r="F42">
        <v>0.72278919820624299</v>
      </c>
      <c r="G42">
        <v>1.53940820624354E-3</v>
      </c>
    </row>
    <row r="43" spans="1:7" x14ac:dyDescent="0.25">
      <c r="A43">
        <v>4.2</v>
      </c>
      <c r="B43">
        <v>4.0355380000000003E-2</v>
      </c>
      <c r="C43">
        <v>3.8463479295674098E-2</v>
      </c>
      <c r="D43">
        <v>1.8919007043258101E-3</v>
      </c>
      <c r="E43">
        <v>0.72240198</v>
      </c>
      <c r="F43">
        <v>0.72405459408169104</v>
      </c>
      <c r="G43">
        <v>1.6526140816917E-3</v>
      </c>
    </row>
    <row r="44" spans="1:7" x14ac:dyDescent="0.25">
      <c r="A44">
        <v>4.3</v>
      </c>
      <c r="B44">
        <v>4.5148319999999999E-2</v>
      </c>
      <c r="C44">
        <v>4.3165269445395497E-2</v>
      </c>
      <c r="D44">
        <v>1.9830505546044402E-3</v>
      </c>
      <c r="E44">
        <v>0.72292688999999999</v>
      </c>
      <c r="F44">
        <v>0.72478348581363405</v>
      </c>
      <c r="G44">
        <v>1.85659581363484E-3</v>
      </c>
    </row>
    <row r="45" spans="1:7" x14ac:dyDescent="0.25">
      <c r="A45">
        <v>4.4000000000000004</v>
      </c>
      <c r="B45">
        <v>5.0201089999999997E-2</v>
      </c>
      <c r="C45">
        <v>4.8146189247120302E-2</v>
      </c>
      <c r="D45">
        <v>2.0549007528796398E-3</v>
      </c>
      <c r="E45">
        <v>0.72311433000000003</v>
      </c>
      <c r="F45">
        <v>0.72500040815741695</v>
      </c>
      <c r="G45">
        <v>1.8860781574177E-3</v>
      </c>
    </row>
    <row r="46" spans="1:7" x14ac:dyDescent="0.25">
      <c r="A46">
        <v>4.5</v>
      </c>
      <c r="B46">
        <v>5.5478100000000002E-2</v>
      </c>
      <c r="C46">
        <v>5.3394134121268803E-2</v>
      </c>
      <c r="D46">
        <v>2.0839658787311401E-3</v>
      </c>
      <c r="E46">
        <v>0.72280440999999995</v>
      </c>
      <c r="F46">
        <v>0.724730863203492</v>
      </c>
      <c r="G46">
        <v>1.9264532034924901E-3</v>
      </c>
    </row>
    <row r="47" spans="1:7" x14ac:dyDescent="0.25">
      <c r="A47">
        <v>4.5999999999999996</v>
      </c>
      <c r="B47">
        <v>6.1090390000000001E-2</v>
      </c>
      <c r="C47">
        <v>5.8895441459587798E-2</v>
      </c>
      <c r="D47">
        <v>2.1949485404121499E-3</v>
      </c>
      <c r="E47">
        <v>0.72200491</v>
      </c>
      <c r="F47">
        <v>0.72400106239482798</v>
      </c>
      <c r="G47">
        <v>1.99615239482797E-3</v>
      </c>
    </row>
    <row r="48" spans="1:7" x14ac:dyDescent="0.25">
      <c r="A48">
        <v>4.7</v>
      </c>
      <c r="B48">
        <v>6.6817589999999996E-2</v>
      </c>
      <c r="C48">
        <v>6.4635193272053498E-2</v>
      </c>
      <c r="D48">
        <v>2.1823967279464402E-3</v>
      </c>
      <c r="E48">
        <v>0.72081766999999997</v>
      </c>
      <c r="F48">
        <v>0.72283766900714397</v>
      </c>
      <c r="G48">
        <v>2.0199990071441101E-3</v>
      </c>
    </row>
    <row r="49" spans="1:7" x14ac:dyDescent="0.25">
      <c r="A49">
        <v>4.8</v>
      </c>
      <c r="B49">
        <v>7.2817320000000005E-2</v>
      </c>
      <c r="C49">
        <v>7.0597510781061301E-2</v>
      </c>
      <c r="D49">
        <v>2.2198092189386399E-3</v>
      </c>
      <c r="E49">
        <v>0.71914248999999997</v>
      </c>
      <c r="F49">
        <v>0.721267549002094</v>
      </c>
      <c r="G49">
        <v>2.1250590020940301E-3</v>
      </c>
    </row>
    <row r="50" spans="1:7" x14ac:dyDescent="0.25">
      <c r="A50">
        <v>4.9000000000000004</v>
      </c>
      <c r="B50">
        <v>7.9072749999999997E-2</v>
      </c>
      <c r="C50">
        <v>7.6765833898491495E-2</v>
      </c>
      <c r="D50">
        <v>2.30691610150847E-3</v>
      </c>
      <c r="E50">
        <v>0.71717593000000002</v>
      </c>
      <c r="F50">
        <v>0.71931753659598896</v>
      </c>
      <c r="G50">
        <v>2.1416065959894899E-3</v>
      </c>
    </row>
    <row r="51" spans="1:7" x14ac:dyDescent="0.25">
      <c r="A51">
        <v>5</v>
      </c>
      <c r="B51">
        <v>8.5341280000000005E-2</v>
      </c>
      <c r="C51">
        <v>8.3123180272893102E-2</v>
      </c>
      <c r="D51">
        <v>2.2180997271068199E-3</v>
      </c>
      <c r="E51">
        <v>0.71476419000000002</v>
      </c>
      <c r="F51">
        <v>0.71701421930282205</v>
      </c>
      <c r="G51">
        <v>2.2500293028221399E-3</v>
      </c>
    </row>
    <row r="52" spans="1:7" x14ac:dyDescent="0.25">
      <c r="A52">
        <v>5.0999999999999996</v>
      </c>
      <c r="B52">
        <v>9.1880900000000001E-2</v>
      </c>
      <c r="C52">
        <v>8.9652380236647997E-2</v>
      </c>
      <c r="D52">
        <v>2.2285197633519901E-3</v>
      </c>
      <c r="E52">
        <v>0.71215262999999995</v>
      </c>
      <c r="F52">
        <v>0.71438374570743901</v>
      </c>
      <c r="G52">
        <v>2.2311157074393901E-3</v>
      </c>
    </row>
    <row r="53" spans="1:7" x14ac:dyDescent="0.25">
      <c r="A53">
        <v>5.2</v>
      </c>
      <c r="B53">
        <v>9.8674849999999995E-2</v>
      </c>
      <c r="C53">
        <v>9.6336285452762196E-2</v>
      </c>
      <c r="D53">
        <v>2.3385645472377798E-3</v>
      </c>
      <c r="E53">
        <v>0.70916619999999997</v>
      </c>
      <c r="F53">
        <v>0.71145165787030995</v>
      </c>
      <c r="G53">
        <v>2.2854578703108601E-3</v>
      </c>
    </row>
    <row r="54" spans="1:7" x14ac:dyDescent="0.25">
      <c r="A54">
        <v>5.3</v>
      </c>
      <c r="B54">
        <v>0.10547786000000001</v>
      </c>
      <c r="C54">
        <v>0.10315795032063001</v>
      </c>
      <c r="D54">
        <v>2.31990967936902E-3</v>
      </c>
      <c r="E54">
        <v>0.70602067999999996</v>
      </c>
      <c r="F54">
        <v>0.70824274909996099</v>
      </c>
      <c r="G54">
        <v>2.22206909996103E-3</v>
      </c>
    </row>
    <row r="55" spans="1:7" x14ac:dyDescent="0.25">
      <c r="A55">
        <v>5.4</v>
      </c>
      <c r="B55">
        <v>0.11240575999999999</v>
      </c>
      <c r="C55">
        <v>0.11010078623459101</v>
      </c>
      <c r="D55">
        <v>2.3049737654089399E-3</v>
      </c>
      <c r="E55">
        <v>0.70246788999999998</v>
      </c>
      <c r="F55">
        <v>0.70478094687100501</v>
      </c>
      <c r="G55">
        <v>2.3130568710056898E-3</v>
      </c>
    </row>
    <row r="56" spans="1:7" x14ac:dyDescent="0.25">
      <c r="A56">
        <v>5.5</v>
      </c>
      <c r="B56">
        <v>0.1193693</v>
      </c>
      <c r="C56">
        <v>0.117148689600407</v>
      </c>
      <c r="D56">
        <v>2.2206103995925501E-3</v>
      </c>
      <c r="E56">
        <v>0.69880693999999999</v>
      </c>
      <c r="F56">
        <v>0.70108921991540396</v>
      </c>
      <c r="G56">
        <v>2.2822799154043E-3</v>
      </c>
    </row>
    <row r="57" spans="1:7" x14ac:dyDescent="0.25">
      <c r="A57">
        <v>5.6</v>
      </c>
      <c r="B57">
        <v>0.12656013999999999</v>
      </c>
      <c r="C57">
        <v>0.12428614511743701</v>
      </c>
      <c r="D57">
        <v>2.2739948825624798E-3</v>
      </c>
      <c r="E57">
        <v>0.69500194000000004</v>
      </c>
      <c r="F57">
        <v>0.697189507960008</v>
      </c>
      <c r="G57">
        <v>2.18756796000862E-3</v>
      </c>
    </row>
    <row r="58" spans="1:7" x14ac:dyDescent="0.25">
      <c r="A58">
        <v>5.7</v>
      </c>
      <c r="B58">
        <v>0.13374162000000001</v>
      </c>
      <c r="C58">
        <v>0.131498306250385</v>
      </c>
      <c r="D58">
        <v>2.2433137496141102E-3</v>
      </c>
      <c r="E58">
        <v>0.69082412000000004</v>
      </c>
      <c r="F58">
        <v>0.69310267220451705</v>
      </c>
      <c r="G58">
        <v>2.2785522045169998E-3</v>
      </c>
    </row>
    <row r="59" spans="1:7" x14ac:dyDescent="0.25">
      <c r="A59">
        <v>5.8</v>
      </c>
      <c r="B59">
        <v>0.14096682999999999</v>
      </c>
      <c r="C59">
        <v>0.138771055070884</v>
      </c>
      <c r="D59">
        <v>2.1957749291157099E-3</v>
      </c>
      <c r="E59">
        <v>0.68667771</v>
      </c>
      <c r="F59">
        <v>0.68884846440579905</v>
      </c>
      <c r="G59">
        <v>2.1707544057993902E-3</v>
      </c>
    </row>
    <row r="60" spans="1:7" x14ac:dyDescent="0.25">
      <c r="A60">
        <v>5.9</v>
      </c>
      <c r="B60">
        <v>0.14825256000000001</v>
      </c>
      <c r="C60">
        <v>0.14609104377350801</v>
      </c>
      <c r="D60">
        <v>2.16151622649135E-3</v>
      </c>
      <c r="E60">
        <v>0.68227143000000001</v>
      </c>
      <c r="F60">
        <v>0.68444551233091799</v>
      </c>
      <c r="G60">
        <v>2.1740823309185299E-3</v>
      </c>
    </row>
    <row r="61" spans="1:7" x14ac:dyDescent="0.25">
      <c r="A61">
        <v>6</v>
      </c>
      <c r="B61">
        <v>0.15565142000000001</v>
      </c>
      <c r="C61">
        <v>0.153445720190482</v>
      </c>
      <c r="D61">
        <v>2.2056998095172599E-3</v>
      </c>
      <c r="E61">
        <v>0.67775591999999996</v>
      </c>
      <c r="F61">
        <v>0.67991131933618898</v>
      </c>
      <c r="G61">
        <v>2.1553993361896799E-3</v>
      </c>
    </row>
    <row r="62" spans="1:7" x14ac:dyDescent="0.25">
      <c r="A62">
        <v>6.1</v>
      </c>
      <c r="B62">
        <v>0.16289303999999999</v>
      </c>
      <c r="C62">
        <v>0.160823339569274</v>
      </c>
      <c r="D62">
        <v>2.0697004307258498E-3</v>
      </c>
      <c r="E62">
        <v>0.67321752999999995</v>
      </c>
      <c r="F62">
        <v>0.675262275899427</v>
      </c>
      <c r="G62">
        <v>2.04474589942771E-3</v>
      </c>
    </row>
    <row r="63" spans="1:7" x14ac:dyDescent="0.25">
      <c r="A63">
        <v>6.2</v>
      </c>
      <c r="B63">
        <v>0.17023925000000001</v>
      </c>
      <c r="C63">
        <v>0.16821296475967401</v>
      </c>
      <c r="D63">
        <v>2.02628524032516E-3</v>
      </c>
      <c r="E63">
        <v>0.66849424000000002</v>
      </c>
      <c r="F63">
        <v>0.67051368105599296</v>
      </c>
      <c r="G63">
        <v>2.0194410559937199E-3</v>
      </c>
    </row>
    <row r="64" spans="1:7" x14ac:dyDescent="0.25">
      <c r="A64">
        <v>6.3</v>
      </c>
      <c r="B64">
        <v>0.17768002999999999</v>
      </c>
      <c r="C64">
        <v>0.17560445680058301</v>
      </c>
      <c r="D64">
        <v>2.0755731994167299E-3</v>
      </c>
      <c r="E64">
        <v>0.66353680000000004</v>
      </c>
      <c r="F64">
        <v>0.665679771848393</v>
      </c>
      <c r="G64">
        <v>2.1429718483930698E-3</v>
      </c>
    </row>
    <row r="65" spans="1:7" x14ac:dyDescent="0.25">
      <c r="A65">
        <v>6.4</v>
      </c>
      <c r="B65">
        <v>0.18500875999999999</v>
      </c>
      <c r="C65">
        <v>0.18298845771698999</v>
      </c>
      <c r="D65">
        <v>2.0203022830098602E-3</v>
      </c>
      <c r="E65">
        <v>0.65882883999999997</v>
      </c>
      <c r="F65">
        <v>0.66077375907929603</v>
      </c>
      <c r="G65">
        <v>1.9449190792966101E-3</v>
      </c>
    </row>
    <row r="66" spans="1:7" x14ac:dyDescent="0.25">
      <c r="A66">
        <v>6.5</v>
      </c>
      <c r="B66">
        <v>0.19227435000000001</v>
      </c>
      <c r="C66">
        <v>0.19035636714688001</v>
      </c>
      <c r="D66">
        <v>1.91798285311955E-3</v>
      </c>
      <c r="E66">
        <v>0.65388056000000006</v>
      </c>
      <c r="F66">
        <v>0.655807867847229</v>
      </c>
      <c r="G66">
        <v>1.9273078472291599E-3</v>
      </c>
    </row>
    <row r="67" spans="1:7" x14ac:dyDescent="0.25">
      <c r="A67">
        <v>6.6</v>
      </c>
      <c r="B67">
        <v>0.19968791</v>
      </c>
      <c r="C67">
        <v>0.19770031422527801</v>
      </c>
      <c r="D67">
        <v>1.9875957747213699E-3</v>
      </c>
      <c r="E67">
        <v>0.64880234999999997</v>
      </c>
      <c r="F67">
        <v>0.65079338153391797</v>
      </c>
      <c r="G67">
        <v>1.9910315339182099E-3</v>
      </c>
    </row>
    <row r="68" spans="1:7" x14ac:dyDescent="0.25">
      <c r="A68">
        <v>6.7</v>
      </c>
      <c r="B68">
        <v>0.20683989</v>
      </c>
      <c r="C68">
        <v>0.205013125965369</v>
      </c>
      <c r="D68">
        <v>1.8267640346309099E-3</v>
      </c>
      <c r="E68">
        <v>0.64395036999999999</v>
      </c>
      <c r="F68">
        <v>0.64574068809589802</v>
      </c>
      <c r="G68">
        <v>1.7903180958984599E-3</v>
      </c>
    </row>
    <row r="69" spans="1:7" x14ac:dyDescent="0.25">
      <c r="A69">
        <v>6.8</v>
      </c>
      <c r="B69">
        <v>0.21410370000000001</v>
      </c>
      <c r="C69">
        <v>0.212288293199348</v>
      </c>
      <c r="D69">
        <v>1.8154068006518099E-3</v>
      </c>
      <c r="E69">
        <v>0.63887576999999995</v>
      </c>
      <c r="F69">
        <v>0.64065932768590494</v>
      </c>
      <c r="G69">
        <v>1.78355768590532E-3</v>
      </c>
    </row>
    <row r="70" spans="1:7" x14ac:dyDescent="0.25">
      <c r="A70">
        <v>6.9</v>
      </c>
      <c r="B70">
        <v>0.22123997000000001</v>
      </c>
      <c r="C70">
        <v>0.219519934977495</v>
      </c>
      <c r="D70">
        <v>1.7200350225049499E-3</v>
      </c>
      <c r="E70">
        <v>0.63384291000000004</v>
      </c>
      <c r="F70">
        <v>0.63555804078902201</v>
      </c>
      <c r="G70">
        <v>1.7151307890223E-3</v>
      </c>
    </row>
    <row r="71" spans="1:7" x14ac:dyDescent="0.25">
      <c r="A71">
        <v>7</v>
      </c>
      <c r="B71">
        <v>0.22840189</v>
      </c>
      <c r="C71">
        <v>0.226702762174679</v>
      </c>
      <c r="D71">
        <v>1.6991278253204701E-3</v>
      </c>
      <c r="E71">
        <v>0.62877411999999999</v>
      </c>
      <c r="F71">
        <v>0.63044481620285697</v>
      </c>
      <c r="G71">
        <v>1.67069620285786E-3</v>
      </c>
    </row>
    <row r="72" spans="1:7" x14ac:dyDescent="0.25">
      <c r="A72">
        <v>7.1</v>
      </c>
      <c r="B72">
        <v>0.23562506999999999</v>
      </c>
      <c r="C72">
        <v>0.23383204091989701</v>
      </c>
      <c r="D72">
        <v>1.7930290801020301E-3</v>
      </c>
      <c r="E72">
        <v>0.62352397999999998</v>
      </c>
      <c r="F72">
        <v>0.62532693831963304</v>
      </c>
      <c r="G72">
        <v>1.80295831963372E-3</v>
      </c>
    </row>
    <row r="73" spans="1:7" x14ac:dyDescent="0.25">
      <c r="A73">
        <v>7.2</v>
      </c>
      <c r="B73">
        <v>0.24255963</v>
      </c>
      <c r="C73">
        <v>0.24090355634643501</v>
      </c>
      <c r="D73">
        <v>1.65607365356498E-3</v>
      </c>
      <c r="E73">
        <v>0.61859452999999998</v>
      </c>
      <c r="F73">
        <v>0.62021103328107297</v>
      </c>
      <c r="G73">
        <v>1.6165032810730999E-3</v>
      </c>
    </row>
    <row r="74" spans="1:7" x14ac:dyDescent="0.25">
      <c r="A74">
        <v>7.3</v>
      </c>
      <c r="B74">
        <v>0.24961995000000001</v>
      </c>
      <c r="C74">
        <v>0.24791357705734901</v>
      </c>
      <c r="D74">
        <v>1.70637294265027E-3</v>
      </c>
      <c r="E74">
        <v>0.61347373000000005</v>
      </c>
      <c r="F74">
        <v>0.61510311367501302</v>
      </c>
      <c r="G74">
        <v>1.6293836750132999E-3</v>
      </c>
    </row>
    <row r="75" spans="1:7" x14ac:dyDescent="0.25">
      <c r="A75">
        <v>7.4</v>
      </c>
      <c r="B75">
        <v>0.25639091000000003</v>
      </c>
      <c r="C75">
        <v>0.25485882061228399</v>
      </c>
      <c r="D75">
        <v>1.5320893877159799E-3</v>
      </c>
      <c r="E75">
        <v>0.60850687999999997</v>
      </c>
      <c r="F75">
        <v>0.610008621526682</v>
      </c>
      <c r="G75">
        <v>1.50174152668247E-3</v>
      </c>
    </row>
    <row r="76" spans="1:7" x14ac:dyDescent="0.25">
      <c r="A76">
        <v>7.5</v>
      </c>
      <c r="B76">
        <v>0.26329519000000001</v>
      </c>
      <c r="C76">
        <v>0.26173642026595101</v>
      </c>
      <c r="D76">
        <v>1.5587697340487801E-3</v>
      </c>
      <c r="E76">
        <v>0.60337331999999999</v>
      </c>
      <c r="F76">
        <v>0.60493246940874501</v>
      </c>
      <c r="G76">
        <v>1.55914940874501E-3</v>
      </c>
    </row>
    <row r="77" spans="1:7" x14ac:dyDescent="0.25">
      <c r="A77">
        <v>7.6</v>
      </c>
      <c r="B77">
        <v>0.26993497</v>
      </c>
      <c r="C77">
        <v>0.26854389312487797</v>
      </c>
      <c r="D77">
        <v>1.39107687512157E-3</v>
      </c>
      <c r="E77">
        <v>0.59846902000000002</v>
      </c>
      <c r="F77">
        <v>0.59987907955378095</v>
      </c>
      <c r="G77">
        <v>1.4100595537818101E-3</v>
      </c>
    </row>
    <row r="78" spans="1:7" x14ac:dyDescent="0.25">
      <c r="A78">
        <v>7.7</v>
      </c>
      <c r="B78">
        <v>0.27672687000000001</v>
      </c>
      <c r="C78">
        <v>0.275279109835742</v>
      </c>
      <c r="D78">
        <v>1.4477601642573501E-3</v>
      </c>
      <c r="E78">
        <v>0.59345073000000004</v>
      </c>
      <c r="F78">
        <v>0.59485242090212398</v>
      </c>
      <c r="G78">
        <v>1.4016909021248301E-3</v>
      </c>
    </row>
    <row r="79" spans="1:7" x14ac:dyDescent="0.25">
      <c r="A79">
        <v>7.8</v>
      </c>
      <c r="B79">
        <v>0.28326275000000001</v>
      </c>
      <c r="C79">
        <v>0.28194026587474103</v>
      </c>
      <c r="D79">
        <v>1.32248412525842E-3</v>
      </c>
      <c r="E79">
        <v>0.58845356000000004</v>
      </c>
      <c r="F79">
        <v>0.58985604405814696</v>
      </c>
      <c r="G79">
        <v>1.4024840581476901E-3</v>
      </c>
    </row>
    <row r="80" spans="1:7" x14ac:dyDescent="0.25">
      <c r="A80">
        <v>7.9</v>
      </c>
      <c r="B80">
        <v>0.28989637000000001</v>
      </c>
      <c r="C80">
        <v>0.28852585447165602</v>
      </c>
      <c r="D80">
        <v>1.3705155283433299E-3</v>
      </c>
      <c r="E80">
        <v>0.58350192000000001</v>
      </c>
      <c r="F80">
        <v>0.58489311416044498</v>
      </c>
      <c r="G80">
        <v>1.39119416044519E-3</v>
      </c>
    </row>
    <row r="81" spans="1:7" x14ac:dyDescent="0.25">
      <c r="A81">
        <v>8</v>
      </c>
      <c r="B81">
        <v>0.29641973999999999</v>
      </c>
      <c r="C81">
        <v>0.29503464117350398</v>
      </c>
      <c r="D81">
        <v>1.3850988264952301E-3</v>
      </c>
      <c r="E81">
        <v>0.57857007000000005</v>
      </c>
      <c r="F81">
        <v>0.57996644169688205</v>
      </c>
      <c r="G81">
        <v>1.39637169688244E-3</v>
      </c>
    </row>
    <row r="82" spans="1:7" x14ac:dyDescent="0.25">
      <c r="A82">
        <v>8.1</v>
      </c>
      <c r="B82">
        <v>0.30279866999999999</v>
      </c>
      <c r="C82">
        <v>0.30146564002991399</v>
      </c>
      <c r="D82">
        <v>1.3330299700858299E-3</v>
      </c>
      <c r="E82">
        <v>0.57373017000000004</v>
      </c>
      <c r="F82">
        <v>0.57507851131529697</v>
      </c>
      <c r="G82">
        <v>1.3483413152978101E-3</v>
      </c>
    </row>
    <row r="83" spans="1:7" x14ac:dyDescent="0.25">
      <c r="A83">
        <v>8.1999999999999993</v>
      </c>
      <c r="B83">
        <v>0.30905148999999998</v>
      </c>
      <c r="C83">
        <v>0.30781809136468202</v>
      </c>
      <c r="D83">
        <v>1.2333986353170101E-3</v>
      </c>
      <c r="E83">
        <v>0.56895074000000001</v>
      </c>
      <c r="F83">
        <v>0.57023150869558303</v>
      </c>
      <c r="G83">
        <v>1.2807686955832399E-3</v>
      </c>
    </row>
    <row r="84" spans="1:7" x14ac:dyDescent="0.25">
      <c r="A84">
        <v>8.3000000000000007</v>
      </c>
      <c r="B84">
        <v>0.31522046999999997</v>
      </c>
      <c r="C84">
        <v>0.31409144108458498</v>
      </c>
      <c r="D84">
        <v>1.12902891541455E-3</v>
      </c>
      <c r="E84">
        <v>0.56432309000000003</v>
      </c>
      <c r="F84">
        <v>0.56542734555975105</v>
      </c>
      <c r="G84">
        <v>1.10425555975135E-3</v>
      </c>
    </row>
    <row r="85" spans="1:7" x14ac:dyDescent="0.25">
      <c r="A85">
        <v>8.4</v>
      </c>
      <c r="B85">
        <v>0.32149809000000001</v>
      </c>
      <c r="C85">
        <v>0.32028532146664901</v>
      </c>
      <c r="D85">
        <v>1.2127685333507799E-3</v>
      </c>
      <c r="E85">
        <v>0.55941638999999999</v>
      </c>
      <c r="F85">
        <v>0.56066768290412805</v>
      </c>
      <c r="G85">
        <v>1.2512929041284999E-3</v>
      </c>
    </row>
    <row r="86" spans="1:7" x14ac:dyDescent="0.25">
      <c r="A86">
        <v>8.5</v>
      </c>
      <c r="B86">
        <v>0.32760741999999998</v>
      </c>
      <c r="C86">
        <v>0.32639953335823801</v>
      </c>
      <c r="D86">
        <v>1.20788664176102E-3</v>
      </c>
      <c r="E86">
        <v>0.55478331999999997</v>
      </c>
      <c r="F86">
        <v>0.55595395254258495</v>
      </c>
      <c r="G86">
        <v>1.17063254258498E-3</v>
      </c>
    </row>
    <row r="87" spans="1:7" x14ac:dyDescent="0.25">
      <c r="A87">
        <v>8.6</v>
      </c>
      <c r="B87">
        <v>0.33364423999999998</v>
      </c>
      <c r="C87">
        <v>0.33243402971978198</v>
      </c>
      <c r="D87">
        <v>1.2102102802176099E-3</v>
      </c>
      <c r="E87">
        <v>0.55011757999999999</v>
      </c>
      <c r="F87">
        <v>0.55128737705227604</v>
      </c>
      <c r="G87">
        <v>1.16979705227615E-3</v>
      </c>
    </row>
    <row r="88" spans="1:7" x14ac:dyDescent="0.25">
      <c r="A88">
        <v>8.6999999999999993</v>
      </c>
      <c r="B88">
        <v>0.33945405000000001</v>
      </c>
      <c r="C88">
        <v>0.33838890043744002</v>
      </c>
      <c r="D88">
        <v>1.0651495625594799E-3</v>
      </c>
      <c r="E88">
        <v>0.54562929000000004</v>
      </c>
      <c r="F88">
        <v>0.54666898821412302</v>
      </c>
      <c r="G88">
        <v>1.0396982141233E-3</v>
      </c>
    </row>
    <row r="89" spans="1:7" x14ac:dyDescent="0.25">
      <c r="A89">
        <v>8.8000000000000007</v>
      </c>
      <c r="B89">
        <v>0.34527363999999999</v>
      </c>
      <c r="C89">
        <v>0.34426435833203001</v>
      </c>
      <c r="D89">
        <v>1.00928166796931E-3</v>
      </c>
      <c r="E89">
        <v>0.54111379999999998</v>
      </c>
      <c r="F89">
        <v>0.54209964403964195</v>
      </c>
      <c r="G89">
        <v>9.8584403964263601E-4</v>
      </c>
    </row>
    <row r="90" spans="1:7" x14ac:dyDescent="0.25">
      <c r="A90">
        <v>8.9</v>
      </c>
      <c r="B90">
        <v>0.35106627000000001</v>
      </c>
      <c r="C90">
        <v>0.35006072629075402</v>
      </c>
      <c r="D90">
        <v>1.0055437092458799E-3</v>
      </c>
      <c r="E90">
        <v>0.53652502999999996</v>
      </c>
      <c r="F90">
        <v>0.53758004447398999</v>
      </c>
      <c r="G90">
        <v>1.0550144739901401E-3</v>
      </c>
    </row>
    <row r="91" spans="1:7" x14ac:dyDescent="0.25">
      <c r="A91">
        <v>9</v>
      </c>
      <c r="B91">
        <v>0.35681400000000002</v>
      </c>
      <c r="C91">
        <v>0.35577842544947602</v>
      </c>
      <c r="D91">
        <v>1.0355745505232199E-3</v>
      </c>
      <c r="E91">
        <v>0.53210261000000003</v>
      </c>
      <c r="F91">
        <v>0.53311074586255502</v>
      </c>
      <c r="G91">
        <v>1.0081358625558801E-3</v>
      </c>
    </row>
    <row r="92" spans="1:7" x14ac:dyDescent="0.25">
      <c r="A92">
        <v>9.1</v>
      </c>
      <c r="B92">
        <v>0.36234332000000002</v>
      </c>
      <c r="C92">
        <v>0.361417964355226</v>
      </c>
      <c r="D92">
        <v>9.2535564477369504E-4</v>
      </c>
      <c r="E92">
        <v>0.52775590999999999</v>
      </c>
      <c r="F92">
        <v>0.52869217426527204</v>
      </c>
      <c r="G92">
        <v>9.3626426527204599E-4</v>
      </c>
    </row>
    <row r="93" spans="1:7" x14ac:dyDescent="0.25">
      <c r="A93">
        <v>9.1999999999999993</v>
      </c>
      <c r="B93">
        <v>0.36800170999999998</v>
      </c>
      <c r="C93">
        <v>0.366979929041027</v>
      </c>
      <c r="D93">
        <v>1.02178095897242E-3</v>
      </c>
      <c r="E93">
        <v>0.52337676</v>
      </c>
      <c r="F93">
        <v>0.524324637699219</v>
      </c>
      <c r="G93">
        <v>9.4787769921944598E-4</v>
      </c>
    </row>
    <row r="94" spans="1:7" x14ac:dyDescent="0.25">
      <c r="A94">
        <v>9.3000000000000007</v>
      </c>
      <c r="B94">
        <v>0.37342078000000001</v>
      </c>
      <c r="C94">
        <v>0.37246497394802802</v>
      </c>
      <c r="D94">
        <v>9.5580605197126401E-4</v>
      </c>
      <c r="E94">
        <v>0.51904512000000003</v>
      </c>
      <c r="F94">
        <v>0.52000833738625196</v>
      </c>
      <c r="G94">
        <v>9.6321738625237898E-4</v>
      </c>
    </row>
    <row r="95" spans="1:7" x14ac:dyDescent="0.25">
      <c r="A95">
        <v>9.4</v>
      </c>
      <c r="B95">
        <v>0.37884424999999999</v>
      </c>
      <c r="C95">
        <v>0.37787381363296701</v>
      </c>
      <c r="D95">
        <v>9.7043636703258995E-4</v>
      </c>
      <c r="E95">
        <v>0.51480488000000002</v>
      </c>
      <c r="F95">
        <v>0.51574337807831905</v>
      </c>
      <c r="G95">
        <v>9.3849807831913803E-4</v>
      </c>
    </row>
    <row r="96" spans="1:7" x14ac:dyDescent="0.25">
      <c r="A96">
        <v>9.5</v>
      </c>
      <c r="B96">
        <v>0.38405172999999998</v>
      </c>
      <c r="C96">
        <v>0.38320721520226297</v>
      </c>
      <c r="D96">
        <v>8.4451479773678395E-4</v>
      </c>
      <c r="E96">
        <v>0.51065793000000004</v>
      </c>
      <c r="F96">
        <v>0.51152977752905604</v>
      </c>
      <c r="G96">
        <v>8.7184752905633501E-4</v>
      </c>
    </row>
    <row r="97" spans="1:7" x14ac:dyDescent="0.25">
      <c r="A97">
        <v>9.6</v>
      </c>
      <c r="B97">
        <v>0.38932703000000002</v>
      </c>
      <c r="C97">
        <v>0.388465991417346</v>
      </c>
      <c r="D97">
        <v>8.6103858265379398E-4</v>
      </c>
      <c r="E97">
        <v>0.50652134999999998</v>
      </c>
      <c r="F97">
        <v>0.50736747517612901</v>
      </c>
      <c r="G97">
        <v>8.4612517612903105E-4</v>
      </c>
    </row>
    <row r="98" spans="1:7" x14ac:dyDescent="0.25">
      <c r="A98">
        <v>9.6999999999999993</v>
      </c>
      <c r="B98">
        <v>0.39454485</v>
      </c>
      <c r="C98">
        <v>0.39365099441915602</v>
      </c>
      <c r="D98">
        <v>8.9385558084359397E-4</v>
      </c>
      <c r="E98">
        <v>0.50235026000000005</v>
      </c>
      <c r="F98">
        <v>0.50325634009473597</v>
      </c>
      <c r="G98">
        <v>9.0608009473624996E-4</v>
      </c>
    </row>
    <row r="99" spans="1:7" x14ac:dyDescent="0.25">
      <c r="A99">
        <v>9.8000000000000007</v>
      </c>
      <c r="B99">
        <v>0.39961621000000003</v>
      </c>
      <c r="C99">
        <v>0.39876311002303999</v>
      </c>
      <c r="D99">
        <v>8.5309997695959196E-4</v>
      </c>
      <c r="E99">
        <v>0.49836554999999999</v>
      </c>
      <c r="F99">
        <v>0.49919617827875701</v>
      </c>
      <c r="G99">
        <v>8.3062827875757196E-4</v>
      </c>
    </row>
    <row r="100" spans="1:7" x14ac:dyDescent="0.25">
      <c r="A100">
        <v>9.9</v>
      </c>
      <c r="B100">
        <v>0.40460489999999999</v>
      </c>
      <c r="C100">
        <v>0.40380325253847899</v>
      </c>
      <c r="D100">
        <v>8.0164746152050395E-4</v>
      </c>
      <c r="E100">
        <v>0.49441236</v>
      </c>
      <c r="F100">
        <v>0.49518673930220403</v>
      </c>
      <c r="G100">
        <v>7.7437930220458596E-4</v>
      </c>
    </row>
    <row r="101" spans="1:7" x14ac:dyDescent="0.25">
      <c r="A101">
        <v>10</v>
      </c>
      <c r="B101">
        <v>0.40949215999999999</v>
      </c>
      <c r="C101">
        <v>0.40877236007119899</v>
      </c>
      <c r="D101">
        <v>7.19799928800557E-4</v>
      </c>
      <c r="E101">
        <v>0.49050603999999998</v>
      </c>
      <c r="F101">
        <v>0.49122772240997098</v>
      </c>
      <c r="G101">
        <v>7.2168240997189104E-4</v>
      </c>
    </row>
    <row r="102" spans="1:7" x14ac:dyDescent="0.25">
      <c r="A102">
        <v>10.1</v>
      </c>
      <c r="B102">
        <v>0.41445296999999998</v>
      </c>
      <c r="C102">
        <v>0.413671390268189</v>
      </c>
      <c r="D102">
        <v>7.8157973181081E-4</v>
      </c>
      <c r="E102">
        <v>0.48655733000000001</v>
      </c>
      <c r="F102">
        <v>0.48731878208340301</v>
      </c>
      <c r="G102">
        <v>7.6145208340355698E-4</v>
      </c>
    </row>
    <row r="103" spans="1:7" x14ac:dyDescent="0.25">
      <c r="A103">
        <v>10.199999999999999</v>
      </c>
      <c r="B103">
        <v>0.41922394000000002</v>
      </c>
      <c r="C103">
        <v>0.41850131646900701</v>
      </c>
      <c r="D103">
        <v>7.2262353099256105E-4</v>
      </c>
      <c r="E103">
        <v>0.4826974</v>
      </c>
      <c r="F103">
        <v>0.48345953312287598</v>
      </c>
      <c r="G103">
        <v>7.6213312287626202E-4</v>
      </c>
    </row>
    <row r="104" spans="1:7" x14ac:dyDescent="0.25">
      <c r="A104">
        <v>10.3</v>
      </c>
      <c r="B104">
        <v>0.42396709999999999</v>
      </c>
      <c r="C104">
        <v>0.423263124229457</v>
      </c>
      <c r="D104">
        <v>7.0397577054226402E-4</v>
      </c>
      <c r="E104">
        <v>0.47894773000000002</v>
      </c>
      <c r="F104">
        <v>0.47964955528647202</v>
      </c>
      <c r="G104">
        <v>7.0182528647272304E-4</v>
      </c>
    </row>
    <row r="105" spans="1:7" x14ac:dyDescent="0.25">
      <c r="A105">
        <v>10.4</v>
      </c>
      <c r="B105">
        <v>0.42867746000000001</v>
      </c>
      <c r="C105">
        <v>0.427957808186259</v>
      </c>
      <c r="D105">
        <v>7.19651813740396E-4</v>
      </c>
      <c r="E105">
        <v>0.47518700000000003</v>
      </c>
      <c r="F105">
        <v>0.47588839752088802</v>
      </c>
      <c r="G105">
        <v>7.01397520888713E-4</v>
      </c>
    </row>
    <row r="106" spans="1:7" x14ac:dyDescent="0.25">
      <c r="A106">
        <v>10.5</v>
      </c>
      <c r="B106">
        <v>0.43333637000000003</v>
      </c>
      <c r="C106">
        <v>0.43258636923374999</v>
      </c>
      <c r="D106">
        <v>7.5000076624925905E-4</v>
      </c>
      <c r="E106">
        <v>0.47148825999999999</v>
      </c>
      <c r="F106">
        <v>0.472175581817947</v>
      </c>
      <c r="G106">
        <v>6.8732181794706095E-4</v>
      </c>
    </row>
    <row r="107" spans="1:7" x14ac:dyDescent="0.25">
      <c r="A107">
        <v>10.6</v>
      </c>
      <c r="B107">
        <v>0.43769912</v>
      </c>
      <c r="C107">
        <v>0.43714981198589498</v>
      </c>
      <c r="D107">
        <v>5.4930801410413201E-4</v>
      </c>
      <c r="E107">
        <v>0.46793635</v>
      </c>
      <c r="F107">
        <v>0.46851060672752898</v>
      </c>
      <c r="G107">
        <v>5.7425672752986403E-4</v>
      </c>
    </row>
    <row r="108" spans="1:7" x14ac:dyDescent="0.25">
      <c r="A108">
        <v>10.7</v>
      </c>
      <c r="B108">
        <v>0.44230164999999999</v>
      </c>
      <c r="C108">
        <v>0.44164914249898701</v>
      </c>
      <c r="D108">
        <v>6.52507501012089E-4</v>
      </c>
      <c r="E108">
        <v>0.46422996999999999</v>
      </c>
      <c r="F108">
        <v>0.46489295055532398</v>
      </c>
      <c r="G108">
        <v>6.6298055532476498E-4</v>
      </c>
    </row>
    <row r="109" spans="1:7" x14ac:dyDescent="0.25">
      <c r="A109">
        <v>10.8</v>
      </c>
      <c r="B109">
        <v>0.44676542000000002</v>
      </c>
      <c r="C109">
        <v>0.44608536623238398</v>
      </c>
      <c r="D109">
        <v>6.8005376761598403E-4</v>
      </c>
      <c r="E109">
        <v>0.46062713</v>
      </c>
      <c r="F109">
        <v>0.46132207427155197</v>
      </c>
      <c r="G109">
        <v>6.94944271552588E-4</v>
      </c>
    </row>
    <row r="110" spans="1:7" x14ac:dyDescent="0.25">
      <c r="A110">
        <v>10.9</v>
      </c>
      <c r="B110">
        <v>0.45103852999999999</v>
      </c>
      <c r="C110">
        <v>0.450459486226442</v>
      </c>
      <c r="D110">
        <v>5.7904377355788496E-4</v>
      </c>
      <c r="E110">
        <v>0.45721666999999999</v>
      </c>
      <c r="F110">
        <v>0.45779742415476199</v>
      </c>
      <c r="G110">
        <v>5.8075415476277405E-4</v>
      </c>
    </row>
    <row r="111" spans="1:7" x14ac:dyDescent="0.25">
      <c r="A111">
        <v>11</v>
      </c>
      <c r="B111">
        <v>0.45539723999999998</v>
      </c>
      <c r="C111">
        <v>0.454772501478516</v>
      </c>
      <c r="D111">
        <v>6.2473852148320298E-4</v>
      </c>
      <c r="E111">
        <v>0.45370365000000001</v>
      </c>
      <c r="F111">
        <v>0.454318434192858</v>
      </c>
      <c r="G111">
        <v>6.1478419285804198E-4</v>
      </c>
    </row>
    <row r="112" spans="1:7" x14ac:dyDescent="0.25">
      <c r="A112">
        <v>11.1</v>
      </c>
      <c r="B112">
        <v>0.45952623999999997</v>
      </c>
      <c r="C112">
        <v>0.45902540549943999</v>
      </c>
      <c r="D112">
        <v>5.0083450055976499E-4</v>
      </c>
      <c r="E112">
        <v>0.45040675000000002</v>
      </c>
      <c r="F112">
        <v>0.45088452826172698</v>
      </c>
      <c r="G112">
        <v>4.7777826172790101E-4</v>
      </c>
    </row>
    <row r="113" spans="1:7" x14ac:dyDescent="0.25">
      <c r="A113">
        <v>11.2</v>
      </c>
      <c r="B113">
        <v>0.46378048999999999</v>
      </c>
      <c r="C113">
        <v>0.46321918503436599</v>
      </c>
      <c r="D113">
        <v>5.6130496563389001E-4</v>
      </c>
      <c r="E113">
        <v>0.44693952999999997</v>
      </c>
      <c r="F113">
        <v>0.44749512210021902</v>
      </c>
      <c r="G113">
        <v>5.5559210021921502E-4</v>
      </c>
    </row>
    <row r="114" spans="1:7" x14ac:dyDescent="0.25">
      <c r="A114">
        <v>11.3</v>
      </c>
      <c r="B114">
        <v>0.46783544999999999</v>
      </c>
      <c r="C114">
        <v>0.46735481893319197</v>
      </c>
      <c r="D114">
        <v>4.8063106680706902E-4</v>
      </c>
      <c r="E114">
        <v>0.44365756000000001</v>
      </c>
      <c r="F114">
        <v>0.44414962509865002</v>
      </c>
      <c r="G114">
        <v>4.9206509865001803E-4</v>
      </c>
    </row>
    <row r="115" spans="1:7" x14ac:dyDescent="0.25">
      <c r="A115">
        <v>11.4</v>
      </c>
      <c r="B115">
        <v>0.47201891000000001</v>
      </c>
      <c r="C115">
        <v>0.47143327715701899</v>
      </c>
      <c r="D115">
        <v>5.8563284298096497E-4</v>
      </c>
      <c r="E115">
        <v>0.44028156000000002</v>
      </c>
      <c r="F115">
        <v>0.44084744191667202</v>
      </c>
      <c r="G115">
        <v>5.6588191667200595E-4</v>
      </c>
    </row>
    <row r="116" spans="1:7" x14ac:dyDescent="0.25">
      <c r="A116">
        <v>11.5</v>
      </c>
      <c r="B116">
        <v>0.47602177000000001</v>
      </c>
      <c r="C116">
        <v>0.47545551990822699</v>
      </c>
      <c r="D116">
        <v>5.6625009177296804E-4</v>
      </c>
      <c r="E116">
        <v>0.43701213</v>
      </c>
      <c r="F116">
        <v>0.437587973944981</v>
      </c>
      <c r="G116">
        <v>5.7584394498139103E-4</v>
      </c>
    </row>
    <row r="117" spans="1:7" x14ac:dyDescent="0.25">
      <c r="A117">
        <v>11.6</v>
      </c>
      <c r="B117">
        <v>0.47984106999999998</v>
      </c>
      <c r="C117">
        <v>0.47942249687283101</v>
      </c>
      <c r="D117">
        <v>4.1857312716830902E-4</v>
      </c>
      <c r="E117">
        <v>0.43392323999999999</v>
      </c>
      <c r="F117">
        <v>0.43437062062419901</v>
      </c>
      <c r="G117">
        <v>4.4738062419946701E-4</v>
      </c>
    </row>
    <row r="118" spans="1:7" x14ac:dyDescent="0.25">
      <c r="A118">
        <v>11.7</v>
      </c>
      <c r="B118">
        <v>0.48367663999999999</v>
      </c>
      <c r="C118">
        <v>0.483335146564709</v>
      </c>
      <c r="D118">
        <v>3.4149343529027399E-4</v>
      </c>
      <c r="E118">
        <v>0.43081485000000003</v>
      </c>
      <c r="F118">
        <v>0.43119478063312899</v>
      </c>
      <c r="G118">
        <v>3.7993063312935499E-4</v>
      </c>
    </row>
    <row r="119" spans="1:7" x14ac:dyDescent="0.25">
      <c r="A119">
        <v>11.8</v>
      </c>
      <c r="B119">
        <v>0.48765575999999999</v>
      </c>
      <c r="C119">
        <v>0.48719439576219598</v>
      </c>
      <c r="D119">
        <v>4.6136423780313002E-4</v>
      </c>
      <c r="E119">
        <v>0.42759361000000001</v>
      </c>
      <c r="F119">
        <v>0.42805985295760302</v>
      </c>
      <c r="G119">
        <v>4.6624295760361301E-4</v>
      </c>
    </row>
    <row r="120" spans="1:7" x14ac:dyDescent="0.25">
      <c r="A120">
        <v>11.9</v>
      </c>
      <c r="B120">
        <v>0.49144807000000001</v>
      </c>
      <c r="C120">
        <v>0.49100115902836899</v>
      </c>
      <c r="D120">
        <v>4.4691097163024302E-4</v>
      </c>
      <c r="E120">
        <v>0.42452709</v>
      </c>
      <c r="F120">
        <v>0.42496523785018803</v>
      </c>
      <c r="G120">
        <v>4.38147850188364E-4</v>
      </c>
    </row>
    <row r="121" spans="1:7" x14ac:dyDescent="0.25">
      <c r="A121">
        <v>12</v>
      </c>
      <c r="B121">
        <v>0.49512435999999999</v>
      </c>
      <c r="C121">
        <v>0.494756338307067</v>
      </c>
      <c r="D121">
        <v>3.6802169293220701E-4</v>
      </c>
      <c r="E121">
        <v>0.42155278000000002</v>
      </c>
      <c r="F121">
        <v>0.421910337690175</v>
      </c>
      <c r="G121">
        <v>3.5755769017509198E-4</v>
      </c>
    </row>
    <row r="122" spans="1:7" x14ac:dyDescent="0.25">
      <c r="A122">
        <v>12.1</v>
      </c>
      <c r="B122">
        <v>0.49892363000000001</v>
      </c>
      <c r="C122">
        <v>0.49846082258739899</v>
      </c>
      <c r="D122">
        <v>4.6280741260012998E-4</v>
      </c>
      <c r="E122">
        <v>0.41845813999999998</v>
      </c>
      <c r="F122">
        <v>0.41889455775249501</v>
      </c>
      <c r="G122">
        <v>4.3641775249508798E-4</v>
      </c>
    </row>
    <row r="123" spans="1:7" x14ac:dyDescent="0.25">
      <c r="A123">
        <v>12.2</v>
      </c>
      <c r="B123">
        <v>0.50260431999999999</v>
      </c>
      <c r="C123">
        <v>0.50211548763011504</v>
      </c>
      <c r="D123">
        <v>4.8883236988494995E-4</v>
      </c>
      <c r="E123">
        <v>0.41549207999999999</v>
      </c>
      <c r="F123">
        <v>0.415917306893473</v>
      </c>
      <c r="G123">
        <v>4.2522689347312899E-4</v>
      </c>
    </row>
    <row r="124" spans="1:7" x14ac:dyDescent="0.25">
      <c r="A124">
        <v>12.3</v>
      </c>
      <c r="B124">
        <v>0.50613602000000002</v>
      </c>
      <c r="C124">
        <v>0.50572119574978303</v>
      </c>
      <c r="D124">
        <v>4.1482425021632699E-4</v>
      </c>
      <c r="E124">
        <v>0.41256509000000002</v>
      </c>
      <c r="F124">
        <v>0.41297799816068198</v>
      </c>
      <c r="G124">
        <v>4.1290816068273402E-4</v>
      </c>
    </row>
    <row r="125" spans="1:7" x14ac:dyDescent="0.25">
      <c r="A125">
        <v>12.4</v>
      </c>
      <c r="B125">
        <v>0.50963988000000005</v>
      </c>
      <c r="C125">
        <v>0.50927879564727496</v>
      </c>
      <c r="D125">
        <v>3.6108435272452701E-4</v>
      </c>
      <c r="E125">
        <v>0.40972433000000003</v>
      </c>
      <c r="F125">
        <v>0.41007604933354802</v>
      </c>
      <c r="G125">
        <v>3.5171933354893799E-4</v>
      </c>
    </row>
    <row r="126" spans="1:7" x14ac:dyDescent="0.25">
      <c r="A126">
        <v>12.5</v>
      </c>
      <c r="B126">
        <v>0.51317265000000001</v>
      </c>
      <c r="C126">
        <v>0.51278912228749496</v>
      </c>
      <c r="D126">
        <v>3.8352771250504898E-4</v>
      </c>
      <c r="E126">
        <v>0.40686557000000001</v>
      </c>
      <c r="F126">
        <v>0.40721088340079697</v>
      </c>
      <c r="G126">
        <v>3.4531340079768598E-4</v>
      </c>
    </row>
    <row r="127" spans="1:7" x14ac:dyDescent="0.25">
      <c r="A127">
        <v>12.6</v>
      </c>
      <c r="B127">
        <v>0.51669195999999995</v>
      </c>
      <c r="C127">
        <v>0.51625299681778603</v>
      </c>
      <c r="D127">
        <v>4.3896318221314697E-4</v>
      </c>
      <c r="E127">
        <v>0.40392391</v>
      </c>
      <c r="F127">
        <v>0.40438192898033198</v>
      </c>
      <c r="G127">
        <v>4.5801898033204198E-4</v>
      </c>
    </row>
    <row r="128" spans="1:7" x14ac:dyDescent="0.25">
      <c r="A128">
        <v>12.7</v>
      </c>
      <c r="B128">
        <v>0.52009654999999999</v>
      </c>
      <c r="C128">
        <v>0.51967122652282405</v>
      </c>
      <c r="D128">
        <v>4.2532347717549797E-4</v>
      </c>
      <c r="E128">
        <v>0.40119655999999998</v>
      </c>
      <c r="F128">
        <v>0.40158862068665202</v>
      </c>
      <c r="G128">
        <v>3.92060686652706E-4</v>
      </c>
    </row>
    <row r="129" spans="1:7" x14ac:dyDescent="0.25">
      <c r="A129">
        <v>12.8</v>
      </c>
      <c r="B129">
        <v>0.52332244000000006</v>
      </c>
      <c r="C129">
        <v>0.52304460481216697</v>
      </c>
      <c r="D129">
        <v>2.7783518783219802E-4</v>
      </c>
      <c r="E129">
        <v>0.39846583000000002</v>
      </c>
      <c r="F129">
        <v>0.39883039945050902</v>
      </c>
      <c r="G129">
        <v>3.64569450509055E-4</v>
      </c>
    </row>
    <row r="130" spans="1:7" x14ac:dyDescent="0.25">
      <c r="A130">
        <v>12.9</v>
      </c>
      <c r="B130">
        <v>0.52671796999999998</v>
      </c>
      <c r="C130">
        <v>0.52637391123701605</v>
      </c>
      <c r="D130">
        <v>3.4405876298382299E-4</v>
      </c>
      <c r="E130">
        <v>0.39573913999999999</v>
      </c>
      <c r="F130">
        <v>0.39610671279507198</v>
      </c>
      <c r="G130">
        <v>3.6757279507276802E-4</v>
      </c>
    </row>
    <row r="131" spans="1:7" x14ac:dyDescent="0.25">
      <c r="A131">
        <v>13</v>
      </c>
      <c r="B131">
        <v>0.52996772999999997</v>
      </c>
      <c r="C131">
        <v>0.52965991153299397</v>
      </c>
      <c r="D131">
        <v>3.0781846700544897E-4</v>
      </c>
      <c r="E131">
        <v>0.39307404000000001</v>
      </c>
      <c r="F131">
        <v>0.39341701507256399</v>
      </c>
      <c r="G131">
        <v>3.4297507256420001E-4</v>
      </c>
    </row>
    <row r="132" spans="1:7" x14ac:dyDescent="0.25">
      <c r="A132">
        <v>13.1</v>
      </c>
      <c r="B132">
        <v>0.53330407000000002</v>
      </c>
      <c r="C132">
        <v>0.53290335768609298</v>
      </c>
      <c r="D132">
        <v>4.0071231390614799E-4</v>
      </c>
      <c r="E132">
        <v>0.39035257000000001</v>
      </c>
      <c r="F132">
        <v>0.39076076766493301</v>
      </c>
      <c r="G132">
        <v>4.0819766493360699E-4</v>
      </c>
    </row>
    <row r="133" spans="1:7" x14ac:dyDescent="0.25">
      <c r="A133">
        <v>13.2</v>
      </c>
      <c r="B133">
        <v>0.53647900999999998</v>
      </c>
      <c r="C133">
        <v>0.53610498801914397</v>
      </c>
      <c r="D133">
        <v>3.7402198085578699E-4</v>
      </c>
      <c r="E133">
        <v>0.38782079000000003</v>
      </c>
      <c r="F133">
        <v>0.38813743915189303</v>
      </c>
      <c r="G133">
        <v>3.1664915189338801E-4</v>
      </c>
    </row>
    <row r="134" spans="1:7" x14ac:dyDescent="0.25">
      <c r="A134">
        <v>13.3</v>
      </c>
      <c r="B134">
        <v>0.53955595999999995</v>
      </c>
      <c r="C134">
        <v>0.53926552729644195</v>
      </c>
      <c r="D134">
        <v>2.90432703557108E-4</v>
      </c>
      <c r="E134">
        <v>0.38523341</v>
      </c>
      <c r="F134">
        <v>0.38554650544931901</v>
      </c>
      <c r="G134">
        <v>3.13095449319178E-4</v>
      </c>
    </row>
    <row r="135" spans="1:7" x14ac:dyDescent="0.25">
      <c r="A135">
        <v>13.4</v>
      </c>
      <c r="B135">
        <v>0.54275211000000001</v>
      </c>
      <c r="C135">
        <v>0.54238568684437105</v>
      </c>
      <c r="D135">
        <v>3.66423155628625E-4</v>
      </c>
      <c r="E135">
        <v>0.38260283</v>
      </c>
      <c r="F135">
        <v>0.38298744992078199</v>
      </c>
      <c r="G135">
        <v>3.8461992078264701E-4</v>
      </c>
    </row>
    <row r="136" spans="1:7" x14ac:dyDescent="0.25">
      <c r="A136">
        <v>13.5</v>
      </c>
      <c r="B136">
        <v>0.54575136999999996</v>
      </c>
      <c r="C136">
        <v>0.54546616468603304</v>
      </c>
      <c r="D136">
        <v>2.8520531396614103E-4</v>
      </c>
      <c r="E136">
        <v>0.38018568000000003</v>
      </c>
      <c r="F136">
        <v>0.38045976346474902</v>
      </c>
      <c r="G136">
        <v>2.7408346474916401E-4</v>
      </c>
    </row>
    <row r="137" spans="1:7" x14ac:dyDescent="0.25">
      <c r="A137">
        <v>13.6</v>
      </c>
      <c r="B137">
        <v>0.54881690999999999</v>
      </c>
      <c r="C137">
        <v>0.54850764568813504</v>
      </c>
      <c r="D137">
        <v>3.0926431186417599E-4</v>
      </c>
      <c r="E137">
        <v>0.37760088000000003</v>
      </c>
      <c r="F137">
        <v>0.37796294457974999</v>
      </c>
      <c r="G137">
        <v>3.6206457975007601E-4</v>
      </c>
    </row>
    <row r="138" spans="1:7" x14ac:dyDescent="0.25">
      <c r="A138">
        <v>13.7</v>
      </c>
      <c r="B138">
        <v>0.55183048000000001</v>
      </c>
      <c r="C138">
        <v>0.55151080171847999</v>
      </c>
      <c r="D138">
        <v>3.1967828151957501E-4</v>
      </c>
      <c r="E138">
        <v>0.37518400000000002</v>
      </c>
      <c r="F138">
        <v>0.37549649940965302</v>
      </c>
      <c r="G138">
        <v>3.1249940965344299E-4</v>
      </c>
    </row>
    <row r="139" spans="1:7" x14ac:dyDescent="0.25">
      <c r="A139">
        <v>13.8</v>
      </c>
      <c r="B139">
        <v>0.55472171999999997</v>
      </c>
      <c r="C139">
        <v>0.55447629181261604</v>
      </c>
      <c r="D139">
        <v>2.4542818738315598E-4</v>
      </c>
      <c r="E139">
        <v>0.37279223</v>
      </c>
      <c r="F139">
        <v>0.37305994177096802</v>
      </c>
      <c r="G139">
        <v>2.6771177096845901E-4</v>
      </c>
    </row>
    <row r="140" spans="1:7" x14ac:dyDescent="0.25">
      <c r="A140">
        <v>13.9</v>
      </c>
      <c r="B140">
        <v>0.55770520000000001</v>
      </c>
      <c r="C140">
        <v>0.55740476234830805</v>
      </c>
      <c r="D140">
        <v>3.0043765169129801E-4</v>
      </c>
      <c r="E140">
        <v>0.37031996</v>
      </c>
      <c r="F140">
        <v>0.37065279316395899</v>
      </c>
      <c r="G140">
        <v>3.3283316395976698E-4</v>
      </c>
    </row>
    <row r="141" spans="1:7" x14ac:dyDescent="0.25">
      <c r="A141">
        <v>14</v>
      </c>
      <c r="B141">
        <v>0.56053538999999997</v>
      </c>
      <c r="C141">
        <v>0.56029684722662199</v>
      </c>
      <c r="D141">
        <v>2.38542773377758E-4</v>
      </c>
      <c r="E141">
        <v>0.36798196999999999</v>
      </c>
      <c r="F141">
        <v>0.36827458276919001</v>
      </c>
      <c r="G141">
        <v>2.9261276919012499E-4</v>
      </c>
    </row>
    <row r="142" spans="1:7" x14ac:dyDescent="0.25">
      <c r="A142">
        <v>14.1</v>
      </c>
      <c r="B142">
        <v>0.56341894000000003</v>
      </c>
      <c r="C142">
        <v>0.56315316805853999</v>
      </c>
      <c r="D142">
        <v>2.6577194145938001E-4</v>
      </c>
      <c r="E142">
        <v>0.36567306999999999</v>
      </c>
      <c r="F142">
        <v>0.36592484743097897</v>
      </c>
      <c r="G142">
        <v>2.5177743097926E-4</v>
      </c>
    </row>
    <row r="143" spans="1:7" x14ac:dyDescent="0.25">
      <c r="A143">
        <v>14.2</v>
      </c>
      <c r="B143">
        <v>0.56617943000000004</v>
      </c>
      <c r="C143">
        <v>0.56597433435612499</v>
      </c>
      <c r="D143">
        <v>2.0509564387505199E-4</v>
      </c>
      <c r="E143">
        <v>0.36335545000000002</v>
      </c>
      <c r="F143">
        <v>0.36360313162913099</v>
      </c>
      <c r="G143">
        <v>2.4768162913180099E-4</v>
      </c>
    </row>
    <row r="144" spans="1:7" x14ac:dyDescent="0.25">
      <c r="A144">
        <v>14.3</v>
      </c>
      <c r="B144">
        <v>0.56903793999999996</v>
      </c>
      <c r="C144">
        <v>0.56876094372733299</v>
      </c>
      <c r="D144">
        <v>2.7699627266697299E-4</v>
      </c>
      <c r="E144">
        <v>0.36100512000000001</v>
      </c>
      <c r="F144">
        <v>0.36130898744017298</v>
      </c>
      <c r="G144">
        <v>3.0386744017302198E-4</v>
      </c>
    </row>
    <row r="145" spans="1:7" x14ac:dyDescent="0.25">
      <c r="A145">
        <v>14.4</v>
      </c>
      <c r="B145">
        <v>0.57187131999999996</v>
      </c>
      <c r="C145">
        <v>0.57151358207369096</v>
      </c>
      <c r="D145">
        <v>3.5773792630844299E-4</v>
      </c>
      <c r="E145">
        <v>0.35870492999999998</v>
      </c>
      <c r="F145">
        <v>0.35904197448922998</v>
      </c>
      <c r="G145">
        <v>3.3704448923044201E-4</v>
      </c>
    </row>
    <row r="146" spans="1:7" x14ac:dyDescent="0.25">
      <c r="A146">
        <v>14.5</v>
      </c>
      <c r="B146">
        <v>0.57452857999999996</v>
      </c>
      <c r="C146">
        <v>0.57423282379010898</v>
      </c>
      <c r="D146">
        <v>2.9575620989064002E-4</v>
      </c>
      <c r="E146">
        <v>0.35653284000000002</v>
      </c>
      <c r="F146">
        <v>0.35680165989358698</v>
      </c>
      <c r="G146">
        <v>2.68819893587068E-4</v>
      </c>
    </row>
    <row r="147" spans="1:7" x14ac:dyDescent="0.25">
      <c r="A147">
        <v>14.6</v>
      </c>
      <c r="B147">
        <v>0.57719237000000001</v>
      </c>
      <c r="C147">
        <v>0.57691923196617401</v>
      </c>
      <c r="D147">
        <v>2.7313803382600301E-4</v>
      </c>
      <c r="E147">
        <v>0.35432129000000001</v>
      </c>
      <c r="F147">
        <v>0.35458761819885898</v>
      </c>
      <c r="G147">
        <v>2.6632819885974402E-4</v>
      </c>
    </row>
    <row r="148" spans="1:7" x14ac:dyDescent="0.25">
      <c r="A148">
        <v>14.7</v>
      </c>
      <c r="B148">
        <v>0.57985028000000005</v>
      </c>
      <c r="C148">
        <v>0.57957335858835801</v>
      </c>
      <c r="D148">
        <v>2.7692141164192802E-4</v>
      </c>
      <c r="E148">
        <v>0.35214051000000002</v>
      </c>
      <c r="F148">
        <v>0.35239943130865697</v>
      </c>
      <c r="G148">
        <v>2.58921308657456E-4</v>
      </c>
    </row>
    <row r="149" spans="1:7" x14ac:dyDescent="0.25">
      <c r="A149">
        <v>14.8</v>
      </c>
      <c r="B149">
        <v>0.58242179000000005</v>
      </c>
      <c r="C149">
        <v>0.58219574474260904</v>
      </c>
      <c r="D149">
        <v>2.26045257390783E-4</v>
      </c>
      <c r="E149">
        <v>0.35002582999999998</v>
      </c>
      <c r="F149">
        <v>0.35023668840851002</v>
      </c>
      <c r="G149">
        <v>2.10858408510594E-4</v>
      </c>
    </row>
    <row r="150" spans="1:7" x14ac:dyDescent="0.25">
      <c r="A150">
        <v>14.9</v>
      </c>
      <c r="B150">
        <v>0.58504208999999996</v>
      </c>
      <c r="C150">
        <v>0.58478692081685801</v>
      </c>
      <c r="D150">
        <v>2.55169183141723E-4</v>
      </c>
      <c r="E150">
        <v>0.34781096</v>
      </c>
      <c r="F150">
        <v>0.34809898588478699</v>
      </c>
      <c r="G150">
        <v>2.8802588478776798E-4</v>
      </c>
    </row>
    <row r="151" spans="1:7" x14ac:dyDescent="0.25">
      <c r="A151">
        <v>15</v>
      </c>
      <c r="B151">
        <v>0.58755643000000002</v>
      </c>
      <c r="C151">
        <v>0.58734740670303198</v>
      </c>
      <c r="D151">
        <v>2.0902329696748101E-4</v>
      </c>
      <c r="E151">
        <v>0.34579000999999998</v>
      </c>
      <c r="F151">
        <v>0.34598592723925098</v>
      </c>
      <c r="G151">
        <v>1.95917239251275E-4</v>
      </c>
    </row>
    <row r="152" spans="1:7" x14ac:dyDescent="0.25">
      <c r="A152">
        <v>15.1</v>
      </c>
      <c r="B152">
        <v>0.59006168000000003</v>
      </c>
      <c r="C152">
        <v>0.58987771199819905</v>
      </c>
      <c r="D152">
        <v>1.8396800180087099E-4</v>
      </c>
      <c r="E152">
        <v>0.34371881999999998</v>
      </c>
      <c r="F152">
        <v>0.34389712299984998</v>
      </c>
      <c r="G152">
        <v>1.7830299985088701E-4</v>
      </c>
    </row>
    <row r="153" spans="1:7" x14ac:dyDescent="0.25">
      <c r="A153">
        <v>15.2</v>
      </c>
      <c r="B153">
        <v>0.59256158999999997</v>
      </c>
      <c r="C153">
        <v>0.59237833620451297</v>
      </c>
      <c r="D153">
        <v>1.8325379548667E-4</v>
      </c>
      <c r="E153">
        <v>0.34166638999999999</v>
      </c>
      <c r="F153">
        <v>0.34183219062829401</v>
      </c>
      <c r="G153">
        <v>1.6580062829441001E-4</v>
      </c>
    </row>
    <row r="154" spans="1:7" x14ac:dyDescent="0.25">
      <c r="A154">
        <v>15.3</v>
      </c>
      <c r="B154">
        <v>0.59503868999999998</v>
      </c>
      <c r="C154">
        <v>0.59484976892767905</v>
      </c>
      <c r="D154">
        <v>1.88921072320602E-4</v>
      </c>
      <c r="E154">
        <v>0.33962020999999998</v>
      </c>
      <c r="F154">
        <v>0.33979075442488899</v>
      </c>
      <c r="G154">
        <v>1.7054442488906299E-4</v>
      </c>
    </row>
    <row r="155" spans="1:7" x14ac:dyDescent="0.25">
      <c r="A155">
        <v>15.4</v>
      </c>
      <c r="B155">
        <v>0.59753213999999999</v>
      </c>
      <c r="C155">
        <v>0.59729249007366503</v>
      </c>
      <c r="D155">
        <v>2.39649926334406E-4</v>
      </c>
      <c r="E155">
        <v>0.33754159</v>
      </c>
      <c r="F155">
        <v>0.33777244543110502</v>
      </c>
      <c r="G155">
        <v>2.3085543110567999E-4</v>
      </c>
    </row>
    <row r="156" spans="1:7" x14ac:dyDescent="0.25">
      <c r="A156">
        <v>15.5</v>
      </c>
      <c r="B156">
        <v>0.59987223999999995</v>
      </c>
      <c r="C156">
        <v>0.59970697004345197</v>
      </c>
      <c r="D156">
        <v>1.65269956547975E-4</v>
      </c>
      <c r="E156">
        <v>0.33557200999999998</v>
      </c>
      <c r="F156">
        <v>0.335776901330265</v>
      </c>
      <c r="G156">
        <v>2.0489133026596601E-4</v>
      </c>
    </row>
    <row r="157" spans="1:7" x14ac:dyDescent="0.25">
      <c r="A157">
        <v>15.6</v>
      </c>
      <c r="B157">
        <v>0.60227339000000002</v>
      </c>
      <c r="C157">
        <v>0.60209366992560898</v>
      </c>
      <c r="D157">
        <v>1.79720074390821E-4</v>
      </c>
      <c r="E157">
        <v>0.33363302</v>
      </c>
      <c r="F157">
        <v>0.33380376634672798</v>
      </c>
      <c r="G157">
        <v>1.7074634672853401E-4</v>
      </c>
    </row>
    <row r="158" spans="1:7" x14ac:dyDescent="0.25">
      <c r="A158">
        <v>15.7</v>
      </c>
      <c r="B158">
        <v>0.60468281000000002</v>
      </c>
      <c r="C158">
        <v>0.60445304168654002</v>
      </c>
      <c r="D158">
        <v>2.2976831345933299E-4</v>
      </c>
      <c r="E158">
        <v>0.33162253000000003</v>
      </c>
      <c r="F158">
        <v>0.33185269114390498</v>
      </c>
      <c r="G158">
        <v>2.3016114390578201E-4</v>
      </c>
    </row>
    <row r="159" spans="1:7" x14ac:dyDescent="0.25">
      <c r="A159">
        <v>15.8</v>
      </c>
      <c r="B159">
        <v>0.60695085000000004</v>
      </c>
      <c r="C159">
        <v>0.60678552835823696</v>
      </c>
      <c r="D159">
        <v>1.6532164176230599E-4</v>
      </c>
      <c r="E159">
        <v>0.32972537000000002</v>
      </c>
      <c r="F159">
        <v>0.329923332721415</v>
      </c>
      <c r="G159">
        <v>1.9796272141542299E-4</v>
      </c>
    </row>
    <row r="160" spans="1:7" x14ac:dyDescent="0.25">
      <c r="A160">
        <v>15.9</v>
      </c>
      <c r="B160">
        <v>0.60932788999999998</v>
      </c>
      <c r="C160">
        <v>0.60909156422342303</v>
      </c>
      <c r="D160">
        <v>2.36325776576395E-4</v>
      </c>
      <c r="E160">
        <v>0.32779833000000003</v>
      </c>
      <c r="F160">
        <v>0.32801535431163897</v>
      </c>
      <c r="G160">
        <v>2.1702431163933501E-4</v>
      </c>
    </row>
    <row r="161" spans="1:7" x14ac:dyDescent="0.25">
      <c r="A161">
        <v>16</v>
      </c>
      <c r="B161">
        <v>0.61154693000000004</v>
      </c>
      <c r="C161">
        <v>0.61137157499797401</v>
      </c>
      <c r="D161">
        <v>1.75355002025257E-4</v>
      </c>
      <c r="E161">
        <v>0.32592181999999997</v>
      </c>
      <c r="F161">
        <v>0.32612842527594199</v>
      </c>
      <c r="G161">
        <v>2.0660527594212801E-4</v>
      </c>
    </row>
    <row r="162" spans="1:7" x14ac:dyDescent="0.25">
      <c r="A162">
        <v>16.100000000000001</v>
      </c>
      <c r="B162">
        <v>0.61370186000000004</v>
      </c>
      <c r="C162">
        <v>0.61362597801053398</v>
      </c>
      <c r="D162">
        <v>7.5881989465842405E-5</v>
      </c>
      <c r="E162">
        <v>0.32413271999999999</v>
      </c>
      <c r="F162">
        <v>0.32426222100076602</v>
      </c>
      <c r="G162">
        <v>1.2950100076641801E-4</v>
      </c>
    </row>
    <row r="163" spans="1:7" x14ac:dyDescent="0.25">
      <c r="A163">
        <v>16.2</v>
      </c>
      <c r="B163">
        <v>0.61600801000000005</v>
      </c>
      <c r="C163">
        <v>0.61585518237923698</v>
      </c>
      <c r="D163">
        <v>1.52827620762185E-4</v>
      </c>
      <c r="E163">
        <v>0.32224564</v>
      </c>
      <c r="F163">
        <v>0.322416422793811</v>
      </c>
      <c r="G163">
        <v>1.70782793811385E-4</v>
      </c>
    </row>
    <row r="164" spans="1:7" x14ac:dyDescent="0.25">
      <c r="A164">
        <v>16.3</v>
      </c>
      <c r="B164">
        <v>0.61822122000000002</v>
      </c>
      <c r="C164">
        <v>0.61805958918549697</v>
      </c>
      <c r="D164">
        <v>1.6163081450248901E-4</v>
      </c>
      <c r="E164">
        <v>0.32041656000000002</v>
      </c>
      <c r="F164">
        <v>0.32059071778047099</v>
      </c>
      <c r="G164">
        <v>1.7415778047147299E-4</v>
      </c>
    </row>
    <row r="165" spans="1:7" x14ac:dyDescent="0.25">
      <c r="A165">
        <v>16.399999999999999</v>
      </c>
      <c r="B165">
        <v>0.62039814000000004</v>
      </c>
      <c r="C165">
        <v>0.62023959164478903</v>
      </c>
      <c r="D165">
        <v>1.5854835521089599E-4</v>
      </c>
      <c r="E165">
        <v>0.31863161000000001</v>
      </c>
      <c r="F165">
        <v>0.31878479880069999</v>
      </c>
      <c r="G165">
        <v>1.5318880070036499E-4</v>
      </c>
    </row>
    <row r="166" spans="1:7" x14ac:dyDescent="0.25">
      <c r="A166">
        <v>16.5</v>
      </c>
      <c r="B166">
        <v>0.62250238000000002</v>
      </c>
      <c r="C166">
        <v>0.62239557527441502</v>
      </c>
      <c r="D166">
        <v>1.06804725584885E-4</v>
      </c>
      <c r="E166">
        <v>0.31686470999999999</v>
      </c>
      <c r="F166">
        <v>0.31699836430644102</v>
      </c>
      <c r="G166">
        <v>1.33654306441133E-4</v>
      </c>
    </row>
    <row r="167" spans="1:7" x14ac:dyDescent="0.25">
      <c r="A167">
        <v>16.600000000000001</v>
      </c>
      <c r="B167">
        <v>0.62469627999999999</v>
      </c>
      <c r="C167">
        <v>0.62452791805820995</v>
      </c>
      <c r="D167">
        <v>1.68361941789596E-4</v>
      </c>
      <c r="E167">
        <v>0.31504873999999999</v>
      </c>
      <c r="F167">
        <v>0.31523111825975603</v>
      </c>
      <c r="G167">
        <v>1.8237825975630999E-4</v>
      </c>
    </row>
    <row r="168" spans="1:7" x14ac:dyDescent="0.25">
      <c r="A168">
        <v>16.7</v>
      </c>
      <c r="B168">
        <v>0.62679118</v>
      </c>
      <c r="C168">
        <v>0.62663699060817701</v>
      </c>
      <c r="D168">
        <v>1.5418939182221199E-4</v>
      </c>
      <c r="E168">
        <v>0.31333544000000002</v>
      </c>
      <c r="F168">
        <v>0.313482770031771</v>
      </c>
      <c r="G168">
        <v>1.4733003177119699E-4</v>
      </c>
    </row>
    <row r="169" spans="1:7" x14ac:dyDescent="0.25">
      <c r="A169">
        <v>16.8</v>
      </c>
      <c r="B169">
        <v>0.62889320999999998</v>
      </c>
      <c r="C169">
        <v>0.62872315632304798</v>
      </c>
      <c r="D169">
        <v>1.7005367695144201E-4</v>
      </c>
      <c r="E169">
        <v>0.31159476000000003</v>
      </c>
      <c r="F169">
        <v>0.31175303430252799</v>
      </c>
      <c r="G169">
        <v>1.5827430252868201E-4</v>
      </c>
    </row>
    <row r="170" spans="1:7" x14ac:dyDescent="0.25">
      <c r="A170">
        <v>16.899999999999999</v>
      </c>
      <c r="B170">
        <v>0.63094382999999998</v>
      </c>
      <c r="C170">
        <v>0.63078677154375995</v>
      </c>
      <c r="D170">
        <v>1.5705845623947799E-4</v>
      </c>
      <c r="E170">
        <v>0.30989452000000001</v>
      </c>
      <c r="F170">
        <v>0.310041630961852</v>
      </c>
      <c r="G170">
        <v>1.4711096185199201E-4</v>
      </c>
    </row>
    <row r="171" spans="1:7" x14ac:dyDescent="0.25">
      <c r="A171">
        <v>17</v>
      </c>
      <c r="B171">
        <v>0.63298093</v>
      </c>
      <c r="C171">
        <v>0.63282818570586497</v>
      </c>
      <c r="D171">
        <v>1.5274429413425399E-4</v>
      </c>
      <c r="E171">
        <v>0.30819402000000001</v>
      </c>
      <c r="F171">
        <v>0.30834828501129002</v>
      </c>
      <c r="G171">
        <v>1.5426501129039901E-4</v>
      </c>
    </row>
    <row r="172" spans="1:7" x14ac:dyDescent="0.25">
      <c r="A172">
        <v>17.100000000000001</v>
      </c>
      <c r="B172">
        <v>0.63496269000000005</v>
      </c>
      <c r="C172">
        <v>0.63484774148888001</v>
      </c>
      <c r="D172">
        <v>1.1494851111992701E-4</v>
      </c>
      <c r="E172">
        <v>0.30655884999999999</v>
      </c>
      <c r="F172">
        <v>0.306672726467214</v>
      </c>
      <c r="G172">
        <v>1.1387646721489001E-4</v>
      </c>
    </row>
    <row r="173" spans="1:7" x14ac:dyDescent="0.25">
      <c r="A173">
        <v>17.2</v>
      </c>
      <c r="B173">
        <v>0.63697904999999999</v>
      </c>
      <c r="C173">
        <v>0.63684577496258599</v>
      </c>
      <c r="D173">
        <v>1.33275037414004E-4</v>
      </c>
      <c r="E173">
        <v>0.30484914000000002</v>
      </c>
      <c r="F173">
        <v>0.305014690265132</v>
      </c>
      <c r="G173">
        <v>1.65550265132208E-4</v>
      </c>
    </row>
    <row r="174" spans="1:7" x14ac:dyDescent="0.25">
      <c r="A174">
        <v>17.3</v>
      </c>
      <c r="B174">
        <v>0.63898113999999995</v>
      </c>
      <c r="C174">
        <v>0.63882261573032095</v>
      </c>
      <c r="D174">
        <v>1.5852426967888299E-4</v>
      </c>
      <c r="E174">
        <v>0.30321730000000002</v>
      </c>
      <c r="F174">
        <v>0.303373916165256</v>
      </c>
      <c r="G174">
        <v>1.5661616525669501E-4</v>
      </c>
    </row>
    <row r="175" spans="1:7" x14ac:dyDescent="0.25">
      <c r="A175">
        <v>17.399999999999999</v>
      </c>
      <c r="B175">
        <v>0.64087936000000001</v>
      </c>
      <c r="C175">
        <v>0.64077858706926705</v>
      </c>
      <c r="D175">
        <v>1.0077293073251699E-4</v>
      </c>
      <c r="E175">
        <v>0.30169588000000003</v>
      </c>
      <c r="F175">
        <v>0.30175014865939698</v>
      </c>
      <c r="G175">
        <v>5.4268659397227402E-5</v>
      </c>
    </row>
    <row r="176" spans="1:7" x14ac:dyDescent="0.25">
      <c r="A176">
        <v>17.5</v>
      </c>
      <c r="B176">
        <v>0.64280930999999997</v>
      </c>
      <c r="C176">
        <v>0.64271400606778295</v>
      </c>
      <c r="D176">
        <v>9.5303932216572699E-5</v>
      </c>
      <c r="E176">
        <v>0.30002445</v>
      </c>
      <c r="F176">
        <v>0.30014313687918398</v>
      </c>
      <c r="G176">
        <v>1.18686879184315E-4</v>
      </c>
    </row>
    <row r="177" spans="1:7" x14ac:dyDescent="0.25">
      <c r="A177">
        <v>17.600000000000001</v>
      </c>
      <c r="B177">
        <v>0.64476968999999995</v>
      </c>
      <c r="C177">
        <v>0.64462918375979905</v>
      </c>
      <c r="D177">
        <v>1.4050624020056599E-4</v>
      </c>
      <c r="E177">
        <v>0.29844966000000001</v>
      </c>
      <c r="F177">
        <v>0.29855263450567798</v>
      </c>
      <c r="G177">
        <v>1.02974505678921E-4</v>
      </c>
    </row>
    <row r="178" spans="1:7" x14ac:dyDescent="0.25">
      <c r="A178">
        <v>17.7</v>
      </c>
      <c r="B178">
        <v>0.64659926000000001</v>
      </c>
      <c r="C178">
        <v>0.64652442525632403</v>
      </c>
      <c r="D178">
        <v>7.4834743675755697E-5</v>
      </c>
      <c r="E178">
        <v>0.29688776</v>
      </c>
      <c r="F178">
        <v>0.29697839968038098</v>
      </c>
      <c r="G178">
        <v>9.0639680380977196E-5</v>
      </c>
    </row>
    <row r="179" spans="1:7" x14ac:dyDescent="0.25">
      <c r="A179">
        <v>17.8</v>
      </c>
      <c r="B179">
        <v>0.64855794</v>
      </c>
      <c r="C179">
        <v>0.64840002987409295</v>
      </c>
      <c r="D179">
        <v>1.5791012590626801E-4</v>
      </c>
      <c r="E179">
        <v>0.29526404000000001</v>
      </c>
      <c r="F179">
        <v>0.29542019491765997</v>
      </c>
      <c r="G179">
        <v>1.56154917660855E-4</v>
      </c>
    </row>
    <row r="180" spans="1:7" x14ac:dyDescent="0.25">
      <c r="A180">
        <v>17.899999999999999</v>
      </c>
      <c r="B180">
        <v>0.65035768000000005</v>
      </c>
      <c r="C180">
        <v>0.65025629126140405</v>
      </c>
      <c r="D180">
        <v>1.01388738595664E-4</v>
      </c>
      <c r="E180">
        <v>0.29375558000000002</v>
      </c>
      <c r="F180">
        <v>0.29387778701862899</v>
      </c>
      <c r="G180">
        <v>1.2220701862974899E-4</v>
      </c>
    </row>
    <row r="181" spans="1:7" x14ac:dyDescent="0.25">
      <c r="A181">
        <v>18</v>
      </c>
      <c r="B181">
        <v>0.65222206000000005</v>
      </c>
      <c r="C181">
        <v>0.65209349752117396</v>
      </c>
      <c r="D181">
        <v>1.2856247882575501E-4</v>
      </c>
      <c r="E181">
        <v>0.29219634999999999</v>
      </c>
      <c r="F181">
        <v>0.29235094698645903</v>
      </c>
      <c r="G181">
        <v>1.5459698645903201E-4</v>
      </c>
    </row>
    <row r="182" spans="1:7" x14ac:dyDescent="0.25">
      <c r="A182">
        <v>18.100000000000001</v>
      </c>
      <c r="B182">
        <v>0.65404834999999995</v>
      </c>
      <c r="C182">
        <v>0.65391193133127601</v>
      </c>
      <c r="D182">
        <v>1.3641866872349199E-4</v>
      </c>
      <c r="E182">
        <v>0.29072542000000001</v>
      </c>
      <c r="F182">
        <v>0.29083944994315503</v>
      </c>
      <c r="G182">
        <v>1.14029943155014E-4</v>
      </c>
    </row>
    <row r="183" spans="1:7" x14ac:dyDescent="0.25">
      <c r="A183">
        <v>18.2</v>
      </c>
      <c r="B183">
        <v>0.65580572999999998</v>
      </c>
      <c r="C183">
        <v>0.65571187006218401</v>
      </c>
      <c r="D183">
        <v>9.3859937815077207E-5</v>
      </c>
      <c r="E183">
        <v>0.28923241999999999</v>
      </c>
      <c r="F183">
        <v>0.28934307504779699</v>
      </c>
      <c r="G183">
        <v>1.10655047797614E-4</v>
      </c>
    </row>
    <row r="184" spans="1:7" x14ac:dyDescent="0.25">
      <c r="A184">
        <v>18.3</v>
      </c>
      <c r="B184">
        <v>0.65766692999999998</v>
      </c>
      <c r="C184">
        <v>0.65749358589198503</v>
      </c>
      <c r="D184">
        <v>1.7334410801417199E-4</v>
      </c>
      <c r="E184">
        <v>0.28772142000000001</v>
      </c>
      <c r="F184">
        <v>0.28786160541623701</v>
      </c>
      <c r="G184">
        <v>1.4018541623739199E-4</v>
      </c>
    </row>
    <row r="185" spans="1:7" x14ac:dyDescent="0.25">
      <c r="A185">
        <v>18.399999999999999</v>
      </c>
      <c r="B185">
        <v>0.65932572</v>
      </c>
      <c r="C185">
        <v>0.65925734591879503</v>
      </c>
      <c r="D185">
        <v>6.8374081204969296E-5</v>
      </c>
      <c r="E185">
        <v>0.28631328</v>
      </c>
      <c r="F185">
        <v>0.28639482804225402</v>
      </c>
      <c r="G185">
        <v>8.1548042254575502E-5</v>
      </c>
    </row>
    <row r="186" spans="1:7" x14ac:dyDescent="0.25">
      <c r="A186">
        <v>18.5</v>
      </c>
      <c r="B186">
        <v>0.66112789000000005</v>
      </c>
      <c r="C186">
        <v>0.66100341227063197</v>
      </c>
      <c r="D186">
        <v>1.2447772936729999E-4</v>
      </c>
      <c r="E186">
        <v>0.28485986000000002</v>
      </c>
      <c r="F186">
        <v>0.28494253372017098</v>
      </c>
      <c r="G186">
        <v>8.2673720171622098E-5</v>
      </c>
    </row>
    <row r="187" spans="1:7" x14ac:dyDescent="0.25">
      <c r="A187">
        <v>18.600000000000001</v>
      </c>
      <c r="B187">
        <v>0.66285066000000004</v>
      </c>
      <c r="C187">
        <v>0.66273204221280102</v>
      </c>
      <c r="D187">
        <v>1.1861778719834901E-4</v>
      </c>
      <c r="E187">
        <v>0.28338090999999999</v>
      </c>
      <c r="F187">
        <v>0.28350451696891499</v>
      </c>
      <c r="G187">
        <v>1.23606968915002E-4</v>
      </c>
    </row>
    <row r="188" spans="1:7" x14ac:dyDescent="0.25">
      <c r="A188">
        <v>18.7</v>
      </c>
      <c r="B188">
        <v>0.66458202</v>
      </c>
      <c r="C188">
        <v>0.66444348825281496</v>
      </c>
      <c r="D188">
        <v>1.38531747184589E-4</v>
      </c>
      <c r="E188">
        <v>0.28196051</v>
      </c>
      <c r="F188">
        <v>0.28208057595751701</v>
      </c>
      <c r="G188">
        <v>1.2006595751701201E-4</v>
      </c>
    </row>
    <row r="189" spans="1:7" x14ac:dyDescent="0.25">
      <c r="A189">
        <v>18.8</v>
      </c>
      <c r="B189">
        <v>0.66625347999999995</v>
      </c>
      <c r="C189">
        <v>0.66613799824292896</v>
      </c>
      <c r="D189">
        <v>1.15481757070545E-4</v>
      </c>
      <c r="E189">
        <v>0.28055647</v>
      </c>
      <c r="F189">
        <v>0.28067051243204399</v>
      </c>
      <c r="G189">
        <v>1.14042432044769E-4</v>
      </c>
    </row>
    <row r="190" spans="1:7" x14ac:dyDescent="0.25">
      <c r="A190">
        <v>18.899999999999999</v>
      </c>
      <c r="B190">
        <v>0.66795802000000004</v>
      </c>
      <c r="C190">
        <v>0.66781581548031699</v>
      </c>
      <c r="D190">
        <v>1.4220451968305299E-4</v>
      </c>
      <c r="E190">
        <v>0.27914385000000003</v>
      </c>
      <c r="F190">
        <v>0.27927413164394799</v>
      </c>
      <c r="G190">
        <v>1.3028164394840401E-4</v>
      </c>
    </row>
    <row r="191" spans="1:7" x14ac:dyDescent="0.25">
      <c r="A191">
        <v>19</v>
      </c>
      <c r="B191">
        <v>0.66952685999999995</v>
      </c>
      <c r="C191">
        <v>0.66947717880494295</v>
      </c>
      <c r="D191">
        <v>4.9681195056106E-5</v>
      </c>
      <c r="E191">
        <v>0.27783970000000002</v>
      </c>
      <c r="F191">
        <v>0.27789124227980999</v>
      </c>
      <c r="G191">
        <v>5.15422798104125E-5</v>
      </c>
    </row>
    <row r="192" spans="1:7" x14ac:dyDescent="0.25">
      <c r="A192">
        <v>19.100000000000001</v>
      </c>
      <c r="B192">
        <v>0.67122212999999997</v>
      </c>
      <c r="C192">
        <v>0.67112232269518501</v>
      </c>
      <c r="D192">
        <v>9.9807304814514194E-5</v>
      </c>
      <c r="E192">
        <v>0.27643691999999997</v>
      </c>
      <c r="F192">
        <v>0.276521656392483</v>
      </c>
      <c r="G192">
        <v>8.4736392483630797E-5</v>
      </c>
    </row>
    <row r="193" spans="1:7" x14ac:dyDescent="0.25">
      <c r="A193">
        <v>19.2</v>
      </c>
      <c r="B193">
        <v>0.67286583</v>
      </c>
      <c r="C193">
        <v>0.67275147736123597</v>
      </c>
      <c r="D193">
        <v>1.14352638763359E-4</v>
      </c>
      <c r="E193">
        <v>0.27506957999999998</v>
      </c>
      <c r="F193">
        <v>0.27516518933360101</v>
      </c>
      <c r="G193">
        <v>9.5609333601698294E-5</v>
      </c>
    </row>
    <row r="194" spans="1:7" x14ac:dyDescent="0.25">
      <c r="A194">
        <v>19.3</v>
      </c>
      <c r="B194">
        <v>0.67448205999999999</v>
      </c>
      <c r="C194">
        <v>0.67436486883635904</v>
      </c>
      <c r="D194">
        <v>1.1719116364095E-4</v>
      </c>
      <c r="E194">
        <v>0.27373702999999999</v>
      </c>
      <c r="F194">
        <v>0.27382165968744498</v>
      </c>
      <c r="G194">
        <v>8.4629687445381103E-5</v>
      </c>
    </row>
    <row r="195" spans="1:7" x14ac:dyDescent="0.25">
      <c r="A195">
        <v>19.399999999999999</v>
      </c>
      <c r="B195">
        <v>0.67606518000000004</v>
      </c>
      <c r="C195">
        <v>0.67596271906601602</v>
      </c>
      <c r="D195">
        <v>1.02460933983583E-4</v>
      </c>
      <c r="E195">
        <v>0.27238617999999998</v>
      </c>
      <c r="F195">
        <v>0.272490889206144</v>
      </c>
      <c r="G195">
        <v>1.04709206144748E-4</v>
      </c>
    </row>
    <row r="196" spans="1:7" x14ac:dyDescent="0.25">
      <c r="A196">
        <v>19.5</v>
      </c>
      <c r="B196">
        <v>0.67766205000000002</v>
      </c>
      <c r="C196">
        <v>0.67754524599494004</v>
      </c>
      <c r="D196">
        <v>1.1680400505909E-4</v>
      </c>
      <c r="E196">
        <v>0.27105584999999999</v>
      </c>
      <c r="F196">
        <v>0.27117270274620098</v>
      </c>
      <c r="G196">
        <v>1.1685274620104599E-4</v>
      </c>
    </row>
    <row r="197" spans="1:7" x14ac:dyDescent="0.25">
      <c r="A197">
        <v>19.600000000000001</v>
      </c>
      <c r="B197">
        <v>0.67926576999999999</v>
      </c>
      <c r="C197">
        <v>0.67911266365217704</v>
      </c>
      <c r="D197">
        <v>1.5310634782261801E-4</v>
      </c>
      <c r="E197">
        <v>0.26971877999999999</v>
      </c>
      <c r="F197">
        <v>0.26986692820630798</v>
      </c>
      <c r="G197">
        <v>1.48148206308706E-4</v>
      </c>
    </row>
    <row r="198" spans="1:7" x14ac:dyDescent="0.25">
      <c r="A198">
        <v>19.7</v>
      </c>
      <c r="B198">
        <v>0.68081853999999997</v>
      </c>
      <c r="C198">
        <v>0.68066518223415096</v>
      </c>
      <c r="D198">
        <v>1.5335776584812701E-4</v>
      </c>
      <c r="E198">
        <v>0.26843140999999998</v>
      </c>
      <c r="F198">
        <v>0.268573396466456</v>
      </c>
      <c r="G198">
        <v>1.4198646645663301E-4</v>
      </c>
    </row>
    <row r="199" spans="1:7" x14ac:dyDescent="0.25">
      <c r="A199">
        <v>19.8</v>
      </c>
      <c r="B199">
        <v>0.68232725000000005</v>
      </c>
      <c r="C199">
        <v>0.68220300818580704</v>
      </c>
      <c r="D199">
        <v>1.24241814192127E-4</v>
      </c>
      <c r="E199">
        <v>0.26719616000000002</v>
      </c>
      <c r="F199">
        <v>0.26729194132828998</v>
      </c>
      <c r="G199">
        <v>9.57813282902453E-5</v>
      </c>
    </row>
    <row r="200" spans="1:7" x14ac:dyDescent="0.25">
      <c r="A200">
        <v>19.899999999999999</v>
      </c>
      <c r="B200">
        <v>0.68386016999999999</v>
      </c>
      <c r="C200">
        <v>0.68372634427985501</v>
      </c>
      <c r="D200">
        <v>1.33825720144864E-4</v>
      </c>
      <c r="E200">
        <v>0.26592535</v>
      </c>
      <c r="F200">
        <v>0.26602239945671202</v>
      </c>
      <c r="G200">
        <v>9.7049456712683296E-5</v>
      </c>
    </row>
    <row r="201" spans="1:7" x14ac:dyDescent="0.25">
      <c r="A201">
        <v>20</v>
      </c>
      <c r="B201">
        <v>0.68527088999999997</v>
      </c>
      <c r="C201">
        <v>0.68523538969417297</v>
      </c>
      <c r="D201">
        <v>3.5500305826774403E-5</v>
      </c>
      <c r="E201">
        <v>0.26472730999999999</v>
      </c>
      <c r="F201">
        <v>0.26476461032270399</v>
      </c>
      <c r="G201">
        <v>3.7300322704880699E-5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morteza</dc:creator>
  <cp:lastModifiedBy>esi</cp:lastModifiedBy>
  <cp:lastPrinted>2013-10-26T20:55:24Z</cp:lastPrinted>
  <dcterms:created xsi:type="dcterms:W3CDTF">2013-10-26T20:48:41Z</dcterms:created>
  <dcterms:modified xsi:type="dcterms:W3CDTF">2019-10-31T09:06:02Z</dcterms:modified>
</cp:coreProperties>
</file>