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0" yWindow="-30" windowWidth="21525" windowHeight="115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" i="1"/>
  <c r="I2" i="1" s="1"/>
  <c r="E157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" i="1"/>
  <c r="E2" i="1" s="1"/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<sst xmlns="http://schemas.openxmlformats.org/spreadsheetml/2006/main" count="11" uniqueCount="9">
  <si>
    <t>lambda</t>
  </si>
  <si>
    <t>Absolute Error</t>
  </si>
  <si>
    <t>Relative Error</t>
  </si>
  <si>
    <t>Max</t>
  </si>
  <si>
    <t>Average</t>
  </si>
  <si>
    <t xml:space="preserve">Pb Analytic         </t>
  </si>
  <si>
    <t xml:space="preserve">Pd Analytic         </t>
  </si>
  <si>
    <t xml:space="preserve">Pb Simulation                           </t>
  </si>
  <si>
    <t xml:space="preserve">Pd Simulation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</si>
</sst>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1E-8</c:v>
                </c:pt>
                <c:pt idx="7">
                  <c:v>0</c:v>
                </c:pt>
                <c:pt idx="8">
                  <c:v>9.6666666666666606E-8</c:v>
                </c:pt>
                <c:pt idx="9">
                  <c:v>1.8333333333333299E-7</c:v>
                </c:pt>
                <c:pt idx="10">
                  <c:v>5.2E-7</c:v>
                </c:pt>
                <c:pt idx="11">
                  <c:v>1.3066666666666599E-6</c:v>
                </c:pt>
                <c:pt idx="12">
                  <c:v>3.3900000000000002E-6</c:v>
                </c:pt>
                <c:pt idx="13">
                  <c:v>6.7499999999999997E-6</c:v>
                </c:pt>
                <c:pt idx="14">
                  <c:v>1.3726666666666601E-5</c:v>
                </c:pt>
                <c:pt idx="15">
                  <c:v>2.597E-5</c:v>
                </c:pt>
                <c:pt idx="16">
                  <c:v>4.4693333333333301E-5</c:v>
                </c:pt>
                <c:pt idx="17">
                  <c:v>7.6509999999999998E-5</c:v>
                </c:pt>
                <c:pt idx="18">
                  <c:v>1.2593000000000001E-4</c:v>
                </c:pt>
                <c:pt idx="19">
                  <c:v>1.99063333333333E-4</c:v>
                </c:pt>
                <c:pt idx="20">
                  <c:v>3.0721666666666601E-4</c:v>
                </c:pt>
                <c:pt idx="21">
                  <c:v>4.6333333333333301E-4</c:v>
                </c:pt>
                <c:pt idx="22">
                  <c:v>6.7127333333333295E-4</c:v>
                </c:pt>
                <c:pt idx="23">
                  <c:v>9.6564999999999997E-4</c:v>
                </c:pt>
                <c:pt idx="24">
                  <c:v>1.3324133333333301E-3</c:v>
                </c:pt>
                <c:pt idx="25">
                  <c:v>1.8114366666666601E-3</c:v>
                </c:pt>
                <c:pt idx="26">
                  <c:v>2.4199566666666598E-3</c:v>
                </c:pt>
                <c:pt idx="27">
                  <c:v>3.1744333333333301E-3</c:v>
                </c:pt>
                <c:pt idx="28">
                  <c:v>4.1181999999999998E-3</c:v>
                </c:pt>
                <c:pt idx="29">
                  <c:v>5.2362833333333301E-3</c:v>
                </c:pt>
                <c:pt idx="30">
                  <c:v>6.5781333333333296E-3</c:v>
                </c:pt>
                <c:pt idx="31">
                  <c:v>8.1245966666666607E-3</c:v>
                </c:pt>
                <c:pt idx="32">
                  <c:v>9.9327566666666603E-3</c:v>
                </c:pt>
                <c:pt idx="33">
                  <c:v>1.2012803333333299E-2</c:v>
                </c:pt>
                <c:pt idx="34">
                  <c:v>1.43698933333333E-2</c:v>
                </c:pt>
                <c:pt idx="35">
                  <c:v>1.70307866666666E-2</c:v>
                </c:pt>
                <c:pt idx="36">
                  <c:v>1.9958386666666598E-2</c:v>
                </c:pt>
                <c:pt idx="37">
                  <c:v>2.32599433333333E-2</c:v>
                </c:pt>
                <c:pt idx="38">
                  <c:v>2.6822060000000002E-2</c:v>
                </c:pt>
                <c:pt idx="39">
                  <c:v>3.0674696666666602E-2</c:v>
                </c:pt>
                <c:pt idx="40">
                  <c:v>3.4838013333333299E-2</c:v>
                </c:pt>
                <c:pt idx="41">
                  <c:v>3.9286649999999999E-2</c:v>
                </c:pt>
                <c:pt idx="42">
                  <c:v>4.4083156666666602E-2</c:v>
                </c:pt>
                <c:pt idx="43">
                  <c:v>4.9071926666666599E-2</c:v>
                </c:pt>
                <c:pt idx="44">
                  <c:v>5.4442666666666598E-2</c:v>
                </c:pt>
                <c:pt idx="45">
                  <c:v>5.9939386666666601E-2</c:v>
                </c:pt>
                <c:pt idx="46">
                  <c:v>6.5738699999999997E-2</c:v>
                </c:pt>
                <c:pt idx="47">
                  <c:v>7.1750880000000003E-2</c:v>
                </c:pt>
                <c:pt idx="48">
                  <c:v>7.7887349999999994E-2</c:v>
                </c:pt>
                <c:pt idx="49">
                  <c:v>8.4353726666666601E-2</c:v>
                </c:pt>
                <c:pt idx="50">
                  <c:v>9.0923749999999998E-2</c:v>
                </c:pt>
                <c:pt idx="51">
                  <c:v>9.759524E-2</c:v>
                </c:pt>
                <c:pt idx="52">
                  <c:v>0.10448826</c:v>
                </c:pt>
                <c:pt idx="53">
                  <c:v>0.11145951</c:v>
                </c:pt>
                <c:pt idx="54">
                  <c:v>0.118546373333333</c:v>
                </c:pt>
                <c:pt idx="55">
                  <c:v>0.12568876666666601</c:v>
                </c:pt>
                <c:pt idx="56">
                  <c:v>0.13294919999999999</c:v>
                </c:pt>
                <c:pt idx="57">
                  <c:v>0.14024156666666601</c:v>
                </c:pt>
                <c:pt idx="58">
                  <c:v>0.14755491666666601</c:v>
                </c:pt>
                <c:pt idx="59">
                  <c:v>0.15490779333333299</c:v>
                </c:pt>
                <c:pt idx="60">
                  <c:v>0.16221622666666599</c:v>
                </c:pt>
                <c:pt idx="61">
                  <c:v>0.16969388333333299</c:v>
                </c:pt>
                <c:pt idx="62">
                  <c:v>0.17711761666666601</c:v>
                </c:pt>
                <c:pt idx="63">
                  <c:v>0.184462073333333</c:v>
                </c:pt>
                <c:pt idx="64">
                  <c:v>0.19186037</c:v>
                </c:pt>
                <c:pt idx="65">
                  <c:v>0.19912918666666601</c:v>
                </c:pt>
                <c:pt idx="66">
                  <c:v>0.20647850333333301</c:v>
                </c:pt>
                <c:pt idx="67">
                  <c:v>0.21377988000000001</c:v>
                </c:pt>
                <c:pt idx="68">
                  <c:v>0.22110269666666599</c:v>
                </c:pt>
                <c:pt idx="69">
                  <c:v>0.228205986666666</c:v>
                </c:pt>
                <c:pt idx="70">
                  <c:v>0.23531217333333301</c:v>
                </c:pt>
                <c:pt idx="71">
                  <c:v>0.24244295333333299</c:v>
                </c:pt>
                <c:pt idx="72">
                  <c:v>0.24941967000000001</c:v>
                </c:pt>
                <c:pt idx="73">
                  <c:v>0.25632299333333303</c:v>
                </c:pt>
                <c:pt idx="74">
                  <c:v>0.26328319</c:v>
                </c:pt>
                <c:pt idx="75">
                  <c:v>0.27007538666666597</c:v>
                </c:pt>
                <c:pt idx="76">
                  <c:v>0.276699693333333</c:v>
                </c:pt>
                <c:pt idx="77">
                  <c:v>0.283435086666666</c:v>
                </c:pt>
                <c:pt idx="78">
                  <c:v>0.289986983333333</c:v>
                </c:pt>
                <c:pt idx="79">
                  <c:v>0.296487733333333</c:v>
                </c:pt>
                <c:pt idx="80">
                  <c:v>0.30293423666666602</c:v>
                </c:pt>
                <c:pt idx="81">
                  <c:v>0.30918858333333299</c:v>
                </c:pt>
                <c:pt idx="82">
                  <c:v>0.31559191333333297</c:v>
                </c:pt>
                <c:pt idx="83">
                  <c:v>0.32163649999999999</c:v>
                </c:pt>
                <c:pt idx="84">
                  <c:v>0.32782763666666598</c:v>
                </c:pt>
                <c:pt idx="85">
                  <c:v>0.33379706666666598</c:v>
                </c:pt>
                <c:pt idx="86">
                  <c:v>0.339759376666666</c:v>
                </c:pt>
                <c:pt idx="87">
                  <c:v>0.34560294666666602</c:v>
                </c:pt>
                <c:pt idx="88">
                  <c:v>0.35142973</c:v>
                </c:pt>
                <c:pt idx="89">
                  <c:v>0.35713603999999999</c:v>
                </c:pt>
                <c:pt idx="90">
                  <c:v>0.36283254666666598</c:v>
                </c:pt>
                <c:pt idx="91">
                  <c:v>0.36829943666666598</c:v>
                </c:pt>
                <c:pt idx="92">
                  <c:v>0.37381672999999999</c:v>
                </c:pt>
                <c:pt idx="93">
                  <c:v>0.37915097666666597</c:v>
                </c:pt>
                <c:pt idx="94">
                  <c:v>0.38447462999999998</c:v>
                </c:pt>
                <c:pt idx="95">
                  <c:v>0.38979683999999998</c:v>
                </c:pt>
                <c:pt idx="96">
                  <c:v>0.39496876666666603</c:v>
                </c:pt>
                <c:pt idx="97">
                  <c:v>0.40004525666666602</c:v>
                </c:pt>
                <c:pt idx="98">
                  <c:v>0.40500915999999998</c:v>
                </c:pt>
                <c:pt idx="99">
                  <c:v>0.41012366</c:v>
                </c:pt>
                <c:pt idx="100">
                  <c:v>0.41499149000000002</c:v>
                </c:pt>
                <c:pt idx="101">
                  <c:v>0.419683893333333</c:v>
                </c:pt>
                <c:pt idx="102">
                  <c:v>0.42444061666666599</c:v>
                </c:pt>
                <c:pt idx="103">
                  <c:v>0.42910812999999998</c:v>
                </c:pt>
                <c:pt idx="104">
                  <c:v>0.43389054999999999</c:v>
                </c:pt>
                <c:pt idx="105">
                  <c:v>0.43842528333333303</c:v>
                </c:pt>
                <c:pt idx="106">
                  <c:v>0.44285646333333301</c:v>
                </c:pt>
                <c:pt idx="107">
                  <c:v>0.447298683333333</c:v>
                </c:pt>
                <c:pt idx="108">
                  <c:v>0.45156397999999998</c:v>
                </c:pt>
                <c:pt idx="109">
                  <c:v>0.45606058333333299</c:v>
                </c:pt>
                <c:pt idx="110">
                  <c:v>0.46023021666666603</c:v>
                </c:pt>
                <c:pt idx="111">
                  <c:v>0.46442191333333299</c:v>
                </c:pt>
                <c:pt idx="112">
                  <c:v>0.46848488333333299</c:v>
                </c:pt>
                <c:pt idx="113">
                  <c:v>0.47246042333333299</c:v>
                </c:pt>
                <c:pt idx="114">
                  <c:v>0.47662899333333297</c:v>
                </c:pt>
                <c:pt idx="115">
                  <c:v>0.48059010666666602</c:v>
                </c:pt>
                <c:pt idx="116">
                  <c:v>0.48443414000000001</c:v>
                </c:pt>
                <c:pt idx="117">
                  <c:v>0.48824736666666602</c:v>
                </c:pt>
                <c:pt idx="118">
                  <c:v>0.49211686999999998</c:v>
                </c:pt>
                <c:pt idx="119">
                  <c:v>0.49582503</c:v>
                </c:pt>
                <c:pt idx="120">
                  <c:v>0.499507483333333</c:v>
                </c:pt>
                <c:pt idx="121">
                  <c:v>0.50313933</c:v>
                </c:pt>
                <c:pt idx="122">
                  <c:v>0.50683410666666595</c:v>
                </c:pt>
                <c:pt idx="123">
                  <c:v>0.51038398333333301</c:v>
                </c:pt>
                <c:pt idx="124">
                  <c:v>0.51385378333333298</c:v>
                </c:pt>
                <c:pt idx="125">
                  <c:v>0.51729354666666605</c:v>
                </c:pt>
                <c:pt idx="126">
                  <c:v>0.52071067333333299</c:v>
                </c:pt>
                <c:pt idx="127">
                  <c:v>0.52402180333333304</c:v>
                </c:pt>
                <c:pt idx="128">
                  <c:v>0.5273736</c:v>
                </c:pt>
                <c:pt idx="129">
                  <c:v>0.53065123666666603</c:v>
                </c:pt>
                <c:pt idx="130">
                  <c:v>0.53393719666666595</c:v>
                </c:pt>
                <c:pt idx="131">
                  <c:v>0.53717438666666595</c:v>
                </c:pt>
                <c:pt idx="132">
                  <c:v>0.54025525333333302</c:v>
                </c:pt>
                <c:pt idx="133">
                  <c:v>0.54335140666666604</c:v>
                </c:pt>
                <c:pt idx="134">
                  <c:v>0.546454413333333</c:v>
                </c:pt>
                <c:pt idx="135">
                  <c:v>0.54955978999999999</c:v>
                </c:pt>
                <c:pt idx="136">
                  <c:v>0.55248006666666605</c:v>
                </c:pt>
                <c:pt idx="137">
                  <c:v>0.55546674333333301</c:v>
                </c:pt>
                <c:pt idx="138">
                  <c:v>0.55842797333333305</c:v>
                </c:pt>
                <c:pt idx="139">
                  <c:v>0.56130485666666596</c:v>
                </c:pt>
                <c:pt idx="140">
                  <c:v>0.56413177666666603</c:v>
                </c:pt>
                <c:pt idx="141">
                  <c:v>0.56692135333333304</c:v>
                </c:pt>
                <c:pt idx="142">
                  <c:v>0.56968812666666602</c:v>
                </c:pt>
                <c:pt idx="143">
                  <c:v>0.57246423666666602</c:v>
                </c:pt>
                <c:pt idx="144">
                  <c:v>0.57514769666666599</c:v>
                </c:pt>
                <c:pt idx="145">
                  <c:v>0.57794703999999997</c:v>
                </c:pt>
                <c:pt idx="146">
                  <c:v>0.58052632333333298</c:v>
                </c:pt>
                <c:pt idx="147">
                  <c:v>0.58314655666666604</c:v>
                </c:pt>
                <c:pt idx="148">
                  <c:v>0.58575141666666597</c:v>
                </c:pt>
                <c:pt idx="149">
                  <c:v>0.58821324333333302</c:v>
                </c:pt>
                <c:pt idx="150">
                  <c:v>0.59070089999999997</c:v>
                </c:pt>
                <c:pt idx="151">
                  <c:v>0.59327529999999995</c:v>
                </c:pt>
                <c:pt idx="152">
                  <c:v>0.59580732666666603</c:v>
                </c:pt>
                <c:pt idx="153">
                  <c:v>0.598156783333333</c:v>
                </c:pt>
                <c:pt idx="154">
                  <c:v>0.60055157666666603</c:v>
                </c:pt>
                <c:pt idx="155">
                  <c:v>0.60289509333333302</c:v>
                </c:pt>
                <c:pt idx="156">
                  <c:v>0.60531570000000001</c:v>
                </c:pt>
                <c:pt idx="157">
                  <c:v>0.60768018333333296</c:v>
                </c:pt>
                <c:pt idx="158">
                  <c:v>0.60997437333333304</c:v>
                </c:pt>
                <c:pt idx="159">
                  <c:v>0.61226716000000003</c:v>
                </c:pt>
                <c:pt idx="160">
                  <c:v>0.61440666666666599</c:v>
                </c:pt>
                <c:pt idx="161">
                  <c:v>0.61670968000000004</c:v>
                </c:pt>
                <c:pt idx="162">
                  <c:v>0.618950103333333</c:v>
                </c:pt>
                <c:pt idx="163">
                  <c:v>0.62100522333333297</c:v>
                </c:pt>
                <c:pt idx="164">
                  <c:v>0.62323937333333301</c:v>
                </c:pt>
                <c:pt idx="165">
                  <c:v>0.62535308333333295</c:v>
                </c:pt>
                <c:pt idx="166">
                  <c:v>0.62747850000000005</c:v>
                </c:pt>
                <c:pt idx="167">
                  <c:v>0.62951430333333303</c:v>
                </c:pt>
                <c:pt idx="168">
                  <c:v>0.63160641333333301</c:v>
                </c:pt>
                <c:pt idx="169">
                  <c:v>0.63365327999999999</c:v>
                </c:pt>
                <c:pt idx="170">
                  <c:v>0.63567893666666597</c:v>
                </c:pt>
                <c:pt idx="171">
                  <c:v>0.63767616666666604</c:v>
                </c:pt>
                <c:pt idx="172">
                  <c:v>0.63967538333333296</c:v>
                </c:pt>
                <c:pt idx="173">
                  <c:v>0.64153950333333298</c:v>
                </c:pt>
                <c:pt idx="174">
                  <c:v>0.64351208999999998</c:v>
                </c:pt>
                <c:pt idx="175">
                  <c:v>0.64538092333333297</c:v>
                </c:pt>
                <c:pt idx="176">
                  <c:v>0.64724859666666601</c:v>
                </c:pt>
                <c:pt idx="177">
                  <c:v>0.64918544</c:v>
                </c:pt>
                <c:pt idx="178">
                  <c:v>0.65102344000000001</c:v>
                </c:pt>
                <c:pt idx="179">
                  <c:v>0.65292015666666603</c:v>
                </c:pt>
                <c:pt idx="180">
                  <c:v>0.65467667333333301</c:v>
                </c:pt>
                <c:pt idx="181">
                  <c:v>0.65648848333333298</c:v>
                </c:pt>
                <c:pt idx="182">
                  <c:v>0.65824005666666596</c:v>
                </c:pt>
                <c:pt idx="183">
                  <c:v>0.65995258333333295</c:v>
                </c:pt>
                <c:pt idx="184">
                  <c:v>0.66171338333333296</c:v>
                </c:pt>
                <c:pt idx="185">
                  <c:v>0.66342254333333295</c:v>
                </c:pt>
                <c:pt idx="186">
                  <c:v>0.66520028666666597</c:v>
                </c:pt>
                <c:pt idx="187">
                  <c:v>0.66687240999999997</c:v>
                </c:pt>
                <c:pt idx="188">
                  <c:v>0.66853048999999998</c:v>
                </c:pt>
                <c:pt idx="189">
                  <c:v>0.67022721666666596</c:v>
                </c:pt>
                <c:pt idx="190">
                  <c:v>0.67188243999999997</c:v>
                </c:pt>
                <c:pt idx="191">
                  <c:v>0.67345150666666598</c:v>
                </c:pt>
                <c:pt idx="192">
                  <c:v>0.67506222666666604</c:v>
                </c:pt>
                <c:pt idx="193">
                  <c:v>0.67660527999999998</c:v>
                </c:pt>
                <c:pt idx="194">
                  <c:v>0.67827130666666602</c:v>
                </c:pt>
                <c:pt idx="195">
                  <c:v>0.67979811000000001</c:v>
                </c:pt>
                <c:pt idx="196">
                  <c:v>0.68133029333333295</c:v>
                </c:pt>
                <c:pt idx="197">
                  <c:v>0.68291490333333305</c:v>
                </c:pt>
                <c:pt idx="198">
                  <c:v>0.68441358333333302</c:v>
                </c:pt>
                <c:pt idx="199">
                  <c:v>0.68593153333333301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5.9419172644665598E-19</c:v>
                </c:pt>
                <c:pt idx="1">
                  <c:v>2.1912364181462099E-15</c:v>
                </c:pt>
                <c:pt idx="2">
                  <c:v>2.55124025436021E-13</c:v>
                </c:pt>
                <c:pt idx="3">
                  <c:v>7.2038007948365602E-12</c:v>
                </c:pt>
                <c:pt idx="4">
                  <c:v>9.3459894476904206E-11</c:v>
                </c:pt>
                <c:pt idx="5">
                  <c:v>7.4056982159177796E-10</c:v>
                </c:pt>
                <c:pt idx="6">
                  <c:v>4.1720019906410998E-9</c:v>
                </c:pt>
                <c:pt idx="7">
                  <c:v>1.8295702196178401E-8</c:v>
                </c:pt>
                <c:pt idx="8">
                  <c:v>6.6221832549459098E-8</c:v>
                </c:pt>
                <c:pt idx="9">
                  <c:v>2.0590786734838599E-7</c:v>
                </c:pt>
                <c:pt idx="10">
                  <c:v>5.6593793765542004E-7</c:v>
                </c:pt>
                <c:pt idx="11">
                  <c:v>1.4043022032714199E-6</c:v>
                </c:pt>
                <c:pt idx="12">
                  <c:v>3.1968716918247498E-6</c:v>
                </c:pt>
                <c:pt idx="13">
                  <c:v>6.7607804158862399E-6</c:v>
                </c:pt>
                <c:pt idx="14">
                  <c:v>1.34150769320004E-5</c:v>
                </c:pt>
                <c:pt idx="15">
                  <c:v>2.5176997717335599E-5</c:v>
                </c:pt>
                <c:pt idx="16">
                  <c:v>4.4987480490920097E-5</c:v>
                </c:pt>
                <c:pt idx="17">
                  <c:v>7.6954669542463703E-5</c:v>
                </c:pt>
                <c:pt idx="18">
                  <c:v>1.2659981947492401E-4</c:v>
                </c:pt>
                <c:pt idx="19">
                  <c:v>2.0108678916375399E-4</c:v>
                </c:pt>
                <c:pt idx="20">
                  <c:v>3.0941471572557997E-4</c:v>
                </c:pt>
                <c:pt idx="21">
                  <c:v>4.6255375891132201E-4</c:v>
                </c:pt>
                <c:pt idx="22">
                  <c:v>6.7350607614058205E-4</c:v>
                </c:pt>
                <c:pt idx="23">
                  <c:v>9.5727826888117405E-4</c:v>
                </c:pt>
                <c:pt idx="24">
                  <c:v>1.33075707403288E-3</c:v>
                </c:pt>
                <c:pt idx="25">
                  <c:v>1.81248654795811E-3</c:v>
                </c:pt>
                <c:pt idx="26">
                  <c:v>2.42235180207253E-3</c:v>
                </c:pt>
                <c:pt idx="27">
                  <c:v>3.1811808695185202E-3</c:v>
                </c:pt>
                <c:pt idx="28">
                  <c:v>4.1102819280901398E-3</c:v>
                </c:pt>
                <c:pt idx="29">
                  <c:v>5.2309373949836098E-3</c:v>
                </c:pt>
                <c:pt idx="30">
                  <c:v>6.56387901426537E-3</c:v>
                </c:pt>
                <c:pt idx="31">
                  <c:v>8.1287688262009702E-3</c:v>
                </c:pt>
                <c:pt idx="32">
                  <c:v>9.9437098704018307E-3</c:v>
                </c:pt>
                <c:pt idx="33">
                  <c:v>1.2024807831579601E-2</c:v>
                </c:pt>
                <c:pt idx="34">
                  <c:v>1.43858009206543E-2</c:v>
                </c:pt>
                <c:pt idx="35">
                  <c:v>1.70377705148731E-2</c:v>
                </c:pt>
                <c:pt idx="36">
                  <c:v>1.99889399125458E-2</c:v>
                </c:pt>
                <c:pt idx="37">
                  <c:v>2.3244563428696099E-2</c:v>
                </c:pt>
                <c:pt idx="38">
                  <c:v>2.68069033463708E-2</c:v>
                </c:pt>
                <c:pt idx="39">
                  <c:v>3.0675288235150699E-2</c:v>
                </c:pt>
                <c:pt idx="40">
                  <c:v>3.4846243040743699E-2</c:v>
                </c:pt>
                <c:pt idx="41">
                  <c:v>3.9313679220136503E-2</c:v>
                </c:pt>
                <c:pt idx="42">
                  <c:v>4.4069132034660501E-2</c:v>
                </c:pt>
                <c:pt idx="43">
                  <c:v>4.9102031832488097E-2</c:v>
                </c:pt>
                <c:pt idx="44">
                  <c:v>5.4399996614366702E-2</c:v>
                </c:pt>
                <c:pt idx="45">
                  <c:v>5.9949134214774803E-2</c:v>
                </c:pt>
                <c:pt idx="46">
                  <c:v>6.5734343870102005E-2</c:v>
                </c:pt>
                <c:pt idx="47">
                  <c:v>7.1739608619615702E-2</c:v>
                </c:pt>
                <c:pt idx="48">
                  <c:v>7.7948271748055201E-2</c:v>
                </c:pt>
                <c:pt idx="49">
                  <c:v>8.4343292212139501E-2</c:v>
                </c:pt>
                <c:pt idx="50">
                  <c:v>9.0907475608374297E-2</c:v>
                </c:pt>
                <c:pt idx="51">
                  <c:v>9.7623678676478504E-2</c:v>
                </c:pt>
                <c:pt idx="52">
                  <c:v>0.104474986557597</c:v>
                </c:pt>
                <c:pt idx="53">
                  <c:v>0.11144486302662999</c:v>
                </c:pt>
                <c:pt idx="54">
                  <c:v>0.118517274697372</c:v>
                </c:pt>
                <c:pt idx="55">
                  <c:v>0.12567679077330601</c:v>
                </c:pt>
                <c:pt idx="56">
                  <c:v>0.13290866030869999</c:v>
                </c:pt>
                <c:pt idx="57">
                  <c:v>0.14019886918087199</c:v>
                </c:pt>
                <c:pt idx="58">
                  <c:v>0.14753417908293001</c:v>
                </c:pt>
                <c:pt idx="59">
                  <c:v>0.15490215085374101</c:v>
                </c:pt>
                <c:pt idx="60">
                  <c:v>0.162291154393049</c:v>
                </c:pt>
                <c:pt idx="61">
                  <c:v>0.16969036728603801</c:v>
                </c:pt>
                <c:pt idx="62">
                  <c:v>0.17708976410159999</c:v>
                </c:pt>
                <c:pt idx="63">
                  <c:v>0.184480098147072</c:v>
                </c:pt>
                <c:pt idx="64">
                  <c:v>0.191852877270967</c:v>
                </c:pt>
                <c:pt idx="65">
                  <c:v>0.199200335113423</c:v>
                </c:pt>
                <c:pt idx="66">
                  <c:v>0.206515399018151</c:v>
                </c:pt>
                <c:pt idx="67">
                  <c:v>0.21379165564424901</c:v>
                </c:pt>
                <c:pt idx="68">
                  <c:v>0.22102331515419299</c:v>
                </c:pt>
                <c:pt idx="69">
                  <c:v>0.22820517470731</c:v>
                </c:pt>
                <c:pt idx="70">
                  <c:v>0.235332581856671</c:v>
                </c:pt>
                <c:pt idx="71">
                  <c:v>0.24240139833152499</c:v>
                </c:pt>
                <c:pt idx="72">
                  <c:v>0.24940796458659101</c:v>
                </c:pt>
                <c:pt idx="73">
                  <c:v>0.25634906541269997</c:v>
                </c:pt>
                <c:pt idx="74">
                  <c:v>0.263221896829406</c:v>
                </c:pt>
                <c:pt idx="75">
                  <c:v>0.27002403441792699</c:v>
                </c:pt>
                <c:pt idx="76">
                  <c:v>0.27675340320094599</c:v>
                </c:pt>
                <c:pt idx="77">
                  <c:v>0.283408249133066</c:v>
                </c:pt>
                <c:pt idx="78">
                  <c:v>0.28998711223102203</c:v>
                </c:pt>
                <c:pt idx="79">
                  <c:v>0.29648880134483602</c:v>
                </c:pt>
                <c:pt idx="80">
                  <c:v>0.302912370549137</c:v>
                </c:pt>
                <c:pt idx="81">
                  <c:v>0.30925709711683402</c:v>
                </c:pt>
                <c:pt idx="82">
                  <c:v>0.31552246102444498</c:v>
                </c:pt>
                <c:pt idx="83">
                  <c:v>0.32170812592903902</c:v>
                </c:pt>
                <c:pt idx="84">
                  <c:v>0.32781392155019001</c:v>
                </c:pt>
                <c:pt idx="85">
                  <c:v>0.33383982738618101</c:v>
                </c:pt>
                <c:pt idx="86">
                  <c:v>0.33978595769137399</c:v>
                </c:pt>
                <c:pt idx="87">
                  <c:v>0.34565254764088899</c:v>
                </c:pt>
                <c:pt idx="88">
                  <c:v>0.35143994060913902</c:v>
                </c:pt>
                <c:pt idx="89">
                  <c:v>0.35714857649005</c:v>
                </c:pt>
                <c:pt idx="90">
                  <c:v>0.36277898098885603</c:v>
                </c:pt>
                <c:pt idx="91">
                  <c:v>0.368331755817844</c:v>
                </c:pt>
                <c:pt idx="92">
                  <c:v>0.37380756973131901</c:v>
                </c:pt>
                <c:pt idx="93">
                  <c:v>0.37920715033820301</c:v>
                </c:pt>
                <c:pt idx="94">
                  <c:v>0.384531276633926</c:v>
                </c:pt>
                <c:pt idx="95">
                  <c:v>0.38978077219660301</c:v>
                </c:pt>
                <c:pt idx="96">
                  <c:v>0.39495649899582502</c:v>
                </c:pt>
                <c:pt idx="97">
                  <c:v>0.40005935176569102</c:v>
                </c:pt>
                <c:pt idx="98">
                  <c:v>0.405090252896884</c:v>
                </c:pt>
                <c:pt idx="99">
                  <c:v>0.41005014780571802</c:v>
                </c:pt>
                <c:pt idx="100">
                  <c:v>0.41494000074104997</c:v>
                </c:pt>
                <c:pt idx="101">
                  <c:v>0.41976079099276697</c:v>
                </c:pt>
                <c:pt idx="102">
                  <c:v>0.42451350946826999</c:v>
                </c:pt>
                <c:pt idx="103">
                  <c:v>0.42919915560588001</c:v>
                </c:pt>
                <c:pt idx="104">
                  <c:v>0.43381873459650599</c:v>
                </c:pt>
                <c:pt idx="105">
                  <c:v>0.43837325488711598</c:v>
                </c:pt>
                <c:pt idx="106">
                  <c:v>0.44286372594166701</c:v>
                </c:pt>
                <c:pt idx="107">
                  <c:v>0.447291156237067</c:v>
                </c:pt>
                <c:pt idx="108">
                  <c:v>0.45165655147357398</c:v>
                </c:pt>
                <c:pt idx="109">
                  <c:v>0.45596091298068198</c:v>
                </c:pt>
                <c:pt idx="110">
                  <c:v>0.46020523630114601</c:v>
                </c:pt>
                <c:pt idx="111">
                  <c:v>0.46439050993716802</c:v>
                </c:pt>
                <c:pt idx="112">
                  <c:v>0.46851771424417199</c:v>
                </c:pt>
                <c:pt idx="113">
                  <c:v>0.47258782045873199</c:v>
                </c:pt>
                <c:pt idx="114">
                  <c:v>0.47660178984843699</c:v>
                </c:pt>
                <c:pt idx="115">
                  <c:v>0.48056057297243099</c:v>
                </c:pt>
                <c:pt idx="116">
                  <c:v>0.48446510904238599</c:v>
                </c:pt>
                <c:pt idx="117">
                  <c:v>0.48831632537450498</c:v>
                </c:pt>
                <c:pt idx="118">
                  <c:v>0.49211513692396902</c:v>
                </c:pt>
                <c:pt idx="119">
                  <c:v>0.49586244589400102</c:v>
                </c:pt>
                <c:pt idx="120">
                  <c:v>0.49955914141235402</c:v>
                </c:pt>
                <c:pt idx="121">
                  <c:v>0.50320609926871296</c:v>
                </c:pt>
                <c:pt idx="122">
                  <c:v>0.50680418170700803</c:v>
                </c:pt>
                <c:pt idx="123">
                  <c:v>0.51035423726721896</c:v>
                </c:pt>
                <c:pt idx="124">
                  <c:v>0.513857100671678</c:v>
                </c:pt>
                <c:pt idx="125">
                  <c:v>0.51731359275135302</c:v>
                </c:pt>
                <c:pt idx="126">
                  <c:v>0.52072452040797101</c:v>
                </c:pt>
                <c:pt idx="127">
                  <c:v>0.52409067660823405</c:v>
                </c:pt>
                <c:pt idx="128">
                  <c:v>0.52741284040667902</c:v>
                </c:pt>
                <c:pt idx="129">
                  <c:v>0.53069177699407899</c:v>
                </c:pt>
                <c:pt idx="130">
                  <c:v>0.53392823776854004</c:v>
                </c:pt>
                <c:pt idx="131">
                  <c:v>0.53712296042670304</c:v>
                </c:pt>
                <c:pt idx="132">
                  <c:v>0.54027666907271898</c:v>
                </c:pt>
                <c:pt idx="133">
                  <c:v>0.54339007434285203</c:v>
                </c:pt>
                <c:pt idx="134">
                  <c:v>0.54646387354377302</c:v>
                </c:pt>
                <c:pt idx="135">
                  <c:v>0.54949875080278998</c:v>
                </c:pt>
                <c:pt idx="136">
                  <c:v>0.55249537722841702</c:v>
                </c:pt>
                <c:pt idx="137">
                  <c:v>0.55545441107983695</c:v>
                </c:pt>
                <c:pt idx="138">
                  <c:v>0.55837649794395094</c:v>
                </c:pt>
                <c:pt idx="139">
                  <c:v>0.56126227091881797</c:v>
                </c:pt>
                <c:pt idx="140">
                  <c:v>0.56411235080243305</c:v>
                </c:pt>
                <c:pt idx="141">
                  <c:v>0.56692734628585495</c:v>
                </c:pt>
                <c:pt idx="142">
                  <c:v>0.56970785414982805</c:v>
                </c:pt>
                <c:pt idx="143">
                  <c:v>0.57245445946409501</c:v>
                </c:pt>
                <c:pt idx="144">
                  <c:v>0.57516773578871205</c:v>
                </c:pt>
                <c:pt idx="145">
                  <c:v>0.57784824537670398</c:v>
                </c:pt>
                <c:pt idx="146">
                  <c:v>0.580496539377517</c:v>
                </c:pt>
                <c:pt idx="147">
                  <c:v>0.58311315804073305</c:v>
                </c:pt>
                <c:pt idx="148">
                  <c:v>0.58569863091960195</c:v>
                </c:pt>
                <c:pt idx="149">
                  <c:v>0.58825347707398201</c:v>
                </c:pt>
                <c:pt idx="150">
                  <c:v>0.59077820527232305</c:v>
                </c:pt>
                <c:pt idx="151">
                  <c:v>0.59327331419236895</c:v>
                </c:pt>
                <c:pt idx="152">
                  <c:v>0.59573929262030401</c:v>
                </c:pt>
                <c:pt idx="153">
                  <c:v>0.598176619648078</c:v>
                </c:pt>
                <c:pt idx="154">
                  <c:v>0.60058576486870396</c:v>
                </c:pt>
                <c:pt idx="155">
                  <c:v>0.60296718856933196</c:v>
                </c:pt>
                <c:pt idx="156">
                  <c:v>0.60532134192192</c:v>
                </c:pt>
                <c:pt idx="157">
                  <c:v>0.60764866717138599</c:v>
                </c:pt>
                <c:pt idx="158">
                  <c:v>0.60994959782108804</c:v>
                </c:pt>
                <c:pt idx="159">
                  <c:v>0.61222455881555005</c:v>
                </c:pt>
                <c:pt idx="160">
                  <c:v>0.61447396672033605</c:v>
                </c:pt>
                <c:pt idx="161">
                  <c:v>0.61669822989900103</c:v>
                </c:pt>
                <c:pt idx="162">
                  <c:v>0.61889774868707303</c:v>
                </c:pt>
                <c:pt idx="163">
                  <c:v>0.62107291556300503</c:v>
                </c:pt>
                <c:pt idx="164">
                  <c:v>0.62322411531607502</c:v>
                </c:pt>
                <c:pt idx="165">
                  <c:v>0.62535172521120297</c:v>
                </c:pt>
                <c:pt idx="166">
                  <c:v>0.627456115150681</c:v>
                </c:pt>
                <c:pt idx="167">
                  <c:v>0.62953764783280397</c:v>
                </c:pt>
                <c:pt idx="168">
                  <c:v>0.63159667890739002</c:v>
                </c:pt>
                <c:pt idx="169">
                  <c:v>0.63363355712823399</c:v>
                </c:pt>
                <c:pt idx="170">
                  <c:v>0.63564862450246395</c:v>
                </c:pt>
                <c:pt idx="171">
                  <c:v>0.63764221643685204</c:v>
                </c:pt>
                <c:pt idx="172">
                  <c:v>0.63961466188109195</c:v>
                </c:pt>
                <c:pt idx="173">
                  <c:v>0.64156628346806899</c:v>
                </c:pt>
                <c:pt idx="174">
                  <c:v>0.64349739765115199</c:v>
                </c:pt>
                <c:pt idx="175">
                  <c:v>0.64540831483855698</c:v>
                </c:pt>
                <c:pt idx="176">
                  <c:v>0.64729933952479302</c:v>
                </c:pt>
                <c:pt idx="177">
                  <c:v>0.64917077041925697</c:v>
                </c:pt>
                <c:pt idx="178">
                  <c:v>0.65102290057199697</c:v>
                </c:pt>
                <c:pt idx="179">
                  <c:v>0.65285601749670497</c:v>
                </c:pt>
                <c:pt idx="180">
                  <c:v>0.65467040329096904</c:v>
                </c:pt>
                <c:pt idx="181">
                  <c:v>0.65646633475383398</c:v>
                </c:pt>
                <c:pt idx="182">
                  <c:v>0.65824408350072905</c:v>
                </c:pt>
                <c:pt idx="183">
                  <c:v>0.66000391607578901</c:v>
                </c:pt>
                <c:pt idx="184">
                  <c:v>0.66174609406163598</c:v>
                </c:pt>
                <c:pt idx="185">
                  <c:v>0.66347087418665596</c:v>
                </c:pt>
                <c:pt idx="186">
                  <c:v>0.66517850842983095</c:v>
                </c:pt>
                <c:pt idx="187">
                  <c:v>0.66686924412315995</c:v>
                </c:pt>
                <c:pt idx="188">
                  <c:v>0.668543324051734</c:v>
                </c:pt>
                <c:pt idx="189">
                  <c:v>0.67020098655150395</c:v>
                </c:pt>
                <c:pt idx="190">
                  <c:v>0.671842465604785</c:v>
                </c:pt>
                <c:pt idx="191">
                  <c:v>0.67346799093356102</c:v>
                </c:pt>
                <c:pt idx="192">
                  <c:v>0.67507778809062202</c:v>
                </c:pt>
                <c:pt idx="193">
                  <c:v>0.67667207854858702</c:v>
                </c:pt>
                <c:pt idx="194">
                  <c:v>0.67825107978685695</c:v>
                </c:pt>
                <c:pt idx="195">
                  <c:v>0.67981500537655404</c:v>
                </c:pt>
                <c:pt idx="196">
                  <c:v>0.68136406506347502</c:v>
                </c:pt>
                <c:pt idx="197">
                  <c:v>0.68289846484911498</c:v>
                </c:pt>
                <c:pt idx="198">
                  <c:v>0.68441840706981005</c:v>
                </c:pt>
                <c:pt idx="199">
                  <c:v>0.68592409047402703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1584"/>
        <c:axId val="63252160"/>
      </c:scatterChart>
      <c:valAx>
        <c:axId val="6325158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52160"/>
        <c:crosses val="autoZero"/>
        <c:crossBetween val="midCat"/>
      </c:valAx>
      <c:valAx>
        <c:axId val="632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3.3324093333333298E-2</c:v>
                </c:pt>
                <c:pt idx="1">
                  <c:v>6.6491676666666596E-2</c:v>
                </c:pt>
                <c:pt idx="2">
                  <c:v>9.9399326666666593E-2</c:v>
                </c:pt>
                <c:pt idx="3">
                  <c:v>0.131931246666666</c:v>
                </c:pt>
                <c:pt idx="4">
                  <c:v>0.16396946666666601</c:v>
                </c:pt>
                <c:pt idx="5">
                  <c:v>0.19541837333333301</c:v>
                </c:pt>
                <c:pt idx="6">
                  <c:v>0.22603767666666599</c:v>
                </c:pt>
                <c:pt idx="7">
                  <c:v>0.25588667999999998</c:v>
                </c:pt>
                <c:pt idx="8">
                  <c:v>0.28493258333333299</c:v>
                </c:pt>
                <c:pt idx="9">
                  <c:v>0.31307542333333299</c:v>
                </c:pt>
                <c:pt idx="10">
                  <c:v>0.34003618000000002</c:v>
                </c:pt>
                <c:pt idx="11">
                  <c:v>0.36621736333333299</c:v>
                </c:pt>
                <c:pt idx="12">
                  <c:v>0.39127062000000001</c:v>
                </c:pt>
                <c:pt idx="13">
                  <c:v>0.41515676000000001</c:v>
                </c:pt>
                <c:pt idx="14">
                  <c:v>0.43805482333333301</c:v>
                </c:pt>
                <c:pt idx="15">
                  <c:v>0.45994870666666599</c:v>
                </c:pt>
                <c:pt idx="16">
                  <c:v>0.480759086666666</c:v>
                </c:pt>
                <c:pt idx="17">
                  <c:v>0.50052512333333299</c:v>
                </c:pt>
                <c:pt idx="18">
                  <c:v>0.51926832999999994</c:v>
                </c:pt>
                <c:pt idx="19">
                  <c:v>0.53711086333333302</c:v>
                </c:pt>
                <c:pt idx="20">
                  <c:v>0.553980156666666</c:v>
                </c:pt>
                <c:pt idx="21">
                  <c:v>0.56990101666666604</c:v>
                </c:pt>
                <c:pt idx="22">
                  <c:v>0.58483713333333298</c:v>
                </c:pt>
                <c:pt idx="23">
                  <c:v>0.59896112999999995</c:v>
                </c:pt>
                <c:pt idx="24">
                  <c:v>0.61232493333333304</c:v>
                </c:pt>
                <c:pt idx="25">
                  <c:v>0.62461513666666602</c:v>
                </c:pt>
                <c:pt idx="26">
                  <c:v>0.63623041333333297</c:v>
                </c:pt>
                <c:pt idx="27">
                  <c:v>0.64706844333333302</c:v>
                </c:pt>
                <c:pt idx="28">
                  <c:v>0.65716047333333305</c:v>
                </c:pt>
                <c:pt idx="29">
                  <c:v>0.66640998333333301</c:v>
                </c:pt>
                <c:pt idx="30">
                  <c:v>0.67495918333333305</c:v>
                </c:pt>
                <c:pt idx="31">
                  <c:v>0.682673903333333</c:v>
                </c:pt>
                <c:pt idx="32">
                  <c:v>0.68978483333333296</c:v>
                </c:pt>
                <c:pt idx="33">
                  <c:v>0.69617888999999999</c:v>
                </c:pt>
                <c:pt idx="34">
                  <c:v>0.70172908333333295</c:v>
                </c:pt>
                <c:pt idx="35">
                  <c:v>0.70676212999999999</c:v>
                </c:pt>
                <c:pt idx="36">
                  <c:v>0.71094795333333305</c:v>
                </c:pt>
                <c:pt idx="37">
                  <c:v>0.71461445000000001</c:v>
                </c:pt>
                <c:pt idx="38">
                  <c:v>0.71759832000000001</c:v>
                </c:pt>
                <c:pt idx="39">
                  <c:v>0.72004394999999999</c:v>
                </c:pt>
                <c:pt idx="40">
                  <c:v>0.72187226666666604</c:v>
                </c:pt>
                <c:pt idx="41">
                  <c:v>0.723027366666666</c:v>
                </c:pt>
                <c:pt idx="42">
                  <c:v>0.72373893</c:v>
                </c:pt>
                <c:pt idx="43">
                  <c:v>0.724011243333333</c:v>
                </c:pt>
                <c:pt idx="44">
                  <c:v>0.72362839666666601</c:v>
                </c:pt>
                <c:pt idx="45">
                  <c:v>0.72287885666666596</c:v>
                </c:pt>
                <c:pt idx="46">
                  <c:v>0.72171037000000005</c:v>
                </c:pt>
                <c:pt idx="47">
                  <c:v>0.72006046333333296</c:v>
                </c:pt>
                <c:pt idx="48">
                  <c:v>0.71814526000000001</c:v>
                </c:pt>
                <c:pt idx="49">
                  <c:v>0.71578349666666596</c:v>
                </c:pt>
                <c:pt idx="50">
                  <c:v>0.71303033999999998</c:v>
                </c:pt>
                <c:pt idx="51">
                  <c:v>0.71015691000000003</c:v>
                </c:pt>
                <c:pt idx="52">
                  <c:v>0.70691538333333304</c:v>
                </c:pt>
                <c:pt idx="53">
                  <c:v>0.70345701999999999</c:v>
                </c:pt>
                <c:pt idx="54">
                  <c:v>0.69969323666666605</c:v>
                </c:pt>
                <c:pt idx="55">
                  <c:v>0.69577825333333299</c:v>
                </c:pt>
                <c:pt idx="56">
                  <c:v>0.69164685000000004</c:v>
                </c:pt>
                <c:pt idx="57">
                  <c:v>0.68738869333333297</c:v>
                </c:pt>
                <c:pt idx="58">
                  <c:v>0.68300624333333304</c:v>
                </c:pt>
                <c:pt idx="59">
                  <c:v>0.67842988666666604</c:v>
                </c:pt>
                <c:pt idx="60">
                  <c:v>0.673842946666666</c:v>
                </c:pt>
                <c:pt idx="61">
                  <c:v>0.66904223666666596</c:v>
                </c:pt>
                <c:pt idx="62">
                  <c:v>0.66416471333333305</c:v>
                </c:pt>
                <c:pt idx="63">
                  <c:v>0.65925133666666602</c:v>
                </c:pt>
                <c:pt idx="64">
                  <c:v>0.65428699333333296</c:v>
                </c:pt>
                <c:pt idx="65">
                  <c:v>0.64934395</c:v>
                </c:pt>
                <c:pt idx="66">
                  <c:v>0.64428264333333296</c:v>
                </c:pt>
                <c:pt idx="67">
                  <c:v>0.639133856666666</c:v>
                </c:pt>
                <c:pt idx="68">
                  <c:v>0.63401284000000002</c:v>
                </c:pt>
                <c:pt idx="69">
                  <c:v>0.62893003000000003</c:v>
                </c:pt>
                <c:pt idx="70">
                  <c:v>0.62383708333333299</c:v>
                </c:pt>
                <c:pt idx="71">
                  <c:v>0.61867581666666605</c:v>
                </c:pt>
                <c:pt idx="72">
                  <c:v>0.61362169333333305</c:v>
                </c:pt>
                <c:pt idx="73">
                  <c:v>0.60851194666666597</c:v>
                </c:pt>
                <c:pt idx="74">
                  <c:v>0.60340118333333304</c:v>
                </c:pt>
                <c:pt idx="75">
                  <c:v>0.59834708000000003</c:v>
                </c:pt>
                <c:pt idx="76">
                  <c:v>0.59342538333333295</c:v>
                </c:pt>
                <c:pt idx="77">
                  <c:v>0.58835369666666604</c:v>
                </c:pt>
                <c:pt idx="78">
                  <c:v>0.58343456666666604</c:v>
                </c:pt>
                <c:pt idx="79">
                  <c:v>0.57851930666666596</c:v>
                </c:pt>
                <c:pt idx="80">
                  <c:v>0.57362520666666605</c:v>
                </c:pt>
                <c:pt idx="81">
                  <c:v>0.56888373666666603</c:v>
                </c:pt>
                <c:pt idx="82">
                  <c:v>0.56392522333333295</c:v>
                </c:pt>
                <c:pt idx="83">
                  <c:v>0.55931805999999995</c:v>
                </c:pt>
                <c:pt idx="84">
                  <c:v>0.55454817333333295</c:v>
                </c:pt>
                <c:pt idx="85">
                  <c:v>0.54994785333333296</c:v>
                </c:pt>
                <c:pt idx="86">
                  <c:v>0.54529879666666603</c:v>
                </c:pt>
                <c:pt idx="87">
                  <c:v>0.54078130999999996</c:v>
                </c:pt>
                <c:pt idx="88">
                  <c:v>0.53620209666666596</c:v>
                </c:pt>
                <c:pt idx="89">
                  <c:v>0.53173624666666597</c:v>
                </c:pt>
                <c:pt idx="90">
                  <c:v>0.52728481999999999</c:v>
                </c:pt>
                <c:pt idx="91">
                  <c:v>0.52298446333333304</c:v>
                </c:pt>
                <c:pt idx="92">
                  <c:v>0.51864611999999999</c:v>
                </c:pt>
                <c:pt idx="93">
                  <c:v>0.51445538666666601</c:v>
                </c:pt>
                <c:pt idx="94">
                  <c:v>0.51023200666666602</c:v>
                </c:pt>
                <c:pt idx="95">
                  <c:v>0.50604703333333301</c:v>
                </c:pt>
                <c:pt idx="96">
                  <c:v>0.50195389333333296</c:v>
                </c:pt>
                <c:pt idx="97">
                  <c:v>0.49791568333333303</c:v>
                </c:pt>
                <c:pt idx="98">
                  <c:v>0.49396664000000001</c:v>
                </c:pt>
                <c:pt idx="99">
                  <c:v>0.48987923</c:v>
                </c:pt>
                <c:pt idx="100">
                  <c:v>0.48602254</c:v>
                </c:pt>
                <c:pt idx="101">
                  <c:v>0.48226209333333298</c:v>
                </c:pt>
                <c:pt idx="102">
                  <c:v>0.47846123000000002</c:v>
                </c:pt>
                <c:pt idx="103">
                  <c:v>0.47472393000000002</c:v>
                </c:pt>
                <c:pt idx="104">
                  <c:v>0.47089022666666602</c:v>
                </c:pt>
                <c:pt idx="105">
                  <c:v>0.46724860000000001</c:v>
                </c:pt>
                <c:pt idx="106">
                  <c:v>0.46366811333333302</c:v>
                </c:pt>
                <c:pt idx="107">
                  <c:v>0.46011038666666598</c:v>
                </c:pt>
                <c:pt idx="108">
                  <c:v>0.45667662333333298</c:v>
                </c:pt>
                <c:pt idx="109">
                  <c:v>0.45304921333333298</c:v>
                </c:pt>
                <c:pt idx="110">
                  <c:v>0.44970032666666598</c:v>
                </c:pt>
                <c:pt idx="111">
                  <c:v>0.44629941333333301</c:v>
                </c:pt>
                <c:pt idx="112">
                  <c:v>0.44299809000000001</c:v>
                </c:pt>
                <c:pt idx="113">
                  <c:v>0.439809223333333</c:v>
                </c:pt>
                <c:pt idx="114">
                  <c:v>0.43638889666666603</c:v>
                </c:pt>
                <c:pt idx="115">
                  <c:v>0.43323883000000002</c:v>
                </c:pt>
                <c:pt idx="116">
                  <c:v>0.43009821333333298</c:v>
                </c:pt>
                <c:pt idx="117">
                  <c:v>0.42698724333333299</c:v>
                </c:pt>
                <c:pt idx="118">
                  <c:v>0.4238401</c:v>
                </c:pt>
                <c:pt idx="119">
                  <c:v>0.42083885666666598</c:v>
                </c:pt>
                <c:pt idx="120">
                  <c:v>0.41784948333333299</c:v>
                </c:pt>
                <c:pt idx="121">
                  <c:v>0.41487959666666602</c:v>
                </c:pt>
                <c:pt idx="122">
                  <c:v>0.4118754</c:v>
                </c:pt>
                <c:pt idx="123">
                  <c:v>0.409001543333333</c:v>
                </c:pt>
                <c:pt idx="124">
                  <c:v>0.40614489666666598</c:v>
                </c:pt>
                <c:pt idx="125">
                  <c:v>0.40333707333333302</c:v>
                </c:pt>
                <c:pt idx="126">
                  <c:v>0.40053534333333302</c:v>
                </c:pt>
                <c:pt idx="127">
                  <c:v>0.39785146666666599</c:v>
                </c:pt>
                <c:pt idx="128">
                  <c:v>0.39509530666666598</c:v>
                </c:pt>
                <c:pt idx="129">
                  <c:v>0.39242545000000001</c:v>
                </c:pt>
                <c:pt idx="130">
                  <c:v>0.38974202666666602</c:v>
                </c:pt>
                <c:pt idx="131">
                  <c:v>0.38708163000000001</c:v>
                </c:pt>
                <c:pt idx="132">
                  <c:v>0.38456352666666599</c:v>
                </c:pt>
                <c:pt idx="133">
                  <c:v>0.38199562999999997</c:v>
                </c:pt>
                <c:pt idx="134">
                  <c:v>0.37946483333333297</c:v>
                </c:pt>
                <c:pt idx="135">
                  <c:v>0.37690752666666599</c:v>
                </c:pt>
                <c:pt idx="136">
                  <c:v>0.37451843666666601</c:v>
                </c:pt>
                <c:pt idx="137">
                  <c:v>0.37204784000000002</c:v>
                </c:pt>
                <c:pt idx="138">
                  <c:v>0.36965391666666603</c:v>
                </c:pt>
                <c:pt idx="139">
                  <c:v>0.36725332999999999</c:v>
                </c:pt>
                <c:pt idx="140">
                  <c:v>0.364944093333333</c:v>
                </c:pt>
                <c:pt idx="141">
                  <c:v>0.36263103666666602</c:v>
                </c:pt>
                <c:pt idx="142">
                  <c:v>0.360388506666666</c:v>
                </c:pt>
                <c:pt idx="143">
                  <c:v>0.35811651</c:v>
                </c:pt>
                <c:pt idx="144">
                  <c:v>0.355880686666666</c:v>
                </c:pt>
                <c:pt idx="145">
                  <c:v>0.35357403666666598</c:v>
                </c:pt>
                <c:pt idx="146">
                  <c:v>0.35146574333333302</c:v>
                </c:pt>
                <c:pt idx="147">
                  <c:v>0.349289246666666</c:v>
                </c:pt>
                <c:pt idx="148">
                  <c:v>0.34712937999999999</c:v>
                </c:pt>
                <c:pt idx="149">
                  <c:v>0.34510658333333299</c:v>
                </c:pt>
                <c:pt idx="150">
                  <c:v>0.343075873333333</c:v>
                </c:pt>
                <c:pt idx="151">
                  <c:v>0.34093021333333301</c:v>
                </c:pt>
                <c:pt idx="152">
                  <c:v>0.33886203999999998</c:v>
                </c:pt>
                <c:pt idx="153">
                  <c:v>0.33691824999999997</c:v>
                </c:pt>
                <c:pt idx="154">
                  <c:v>0.33489659999999999</c:v>
                </c:pt>
                <c:pt idx="155">
                  <c:v>0.33298402999999999</c:v>
                </c:pt>
                <c:pt idx="156">
                  <c:v>0.330985796666666</c:v>
                </c:pt>
                <c:pt idx="157">
                  <c:v>0.32905373666666599</c:v>
                </c:pt>
                <c:pt idx="158">
                  <c:v>0.32716176333333302</c:v>
                </c:pt>
                <c:pt idx="159">
                  <c:v>0.32523147000000002</c:v>
                </c:pt>
                <c:pt idx="160">
                  <c:v>0.32349912666666603</c:v>
                </c:pt>
                <c:pt idx="161">
                  <c:v>0.32155254999999999</c:v>
                </c:pt>
                <c:pt idx="162">
                  <c:v>0.319669276666666</c:v>
                </c:pt>
                <c:pt idx="163">
                  <c:v>0.31800949000000001</c:v>
                </c:pt>
                <c:pt idx="164">
                  <c:v>0.31615490000000002</c:v>
                </c:pt>
                <c:pt idx="165">
                  <c:v>0.31440866000000001</c:v>
                </c:pt>
                <c:pt idx="166">
                  <c:v>0.31263705666666602</c:v>
                </c:pt>
                <c:pt idx="167">
                  <c:v>0.31096073333333302</c:v>
                </c:pt>
                <c:pt idx="168">
                  <c:v>0.30920054666666602</c:v>
                </c:pt>
                <c:pt idx="169">
                  <c:v>0.30753777333333299</c:v>
                </c:pt>
                <c:pt idx="170">
                  <c:v>0.305840526666666</c:v>
                </c:pt>
                <c:pt idx="171">
                  <c:v>0.30418416999999998</c:v>
                </c:pt>
                <c:pt idx="172">
                  <c:v>0.30252807666666598</c:v>
                </c:pt>
                <c:pt idx="173">
                  <c:v>0.300985746666666</c:v>
                </c:pt>
                <c:pt idx="174">
                  <c:v>0.29935788000000002</c:v>
                </c:pt>
                <c:pt idx="175">
                  <c:v>0.29778510666666602</c:v>
                </c:pt>
                <c:pt idx="176">
                  <c:v>0.29624571666666599</c:v>
                </c:pt>
                <c:pt idx="177">
                  <c:v>0.2946318</c:v>
                </c:pt>
                <c:pt idx="178">
                  <c:v>0.29311578666666599</c:v>
                </c:pt>
                <c:pt idx="179">
                  <c:v>0.29153451000000002</c:v>
                </c:pt>
                <c:pt idx="180">
                  <c:v>0.29006388999999999</c:v>
                </c:pt>
                <c:pt idx="181">
                  <c:v>0.28857623666666599</c:v>
                </c:pt>
                <c:pt idx="182">
                  <c:v>0.287127143333333</c:v>
                </c:pt>
                <c:pt idx="183">
                  <c:v>0.28568811333333299</c:v>
                </c:pt>
                <c:pt idx="184">
                  <c:v>0.28423138333333298</c:v>
                </c:pt>
                <c:pt idx="185">
                  <c:v>0.28279020999999999</c:v>
                </c:pt>
                <c:pt idx="186">
                  <c:v>0.28135136333333299</c:v>
                </c:pt>
                <c:pt idx="187">
                  <c:v>0.27992811333333301</c:v>
                </c:pt>
                <c:pt idx="188">
                  <c:v>0.27857538333333298</c:v>
                </c:pt>
                <c:pt idx="189">
                  <c:v>0.27715634</c:v>
                </c:pt>
                <c:pt idx="190">
                  <c:v>0.27575868999999997</c:v>
                </c:pt>
                <c:pt idx="191">
                  <c:v>0.27442955666666602</c:v>
                </c:pt>
                <c:pt idx="192">
                  <c:v>0.27309719666666599</c:v>
                </c:pt>
                <c:pt idx="193">
                  <c:v>0.27182330333333299</c:v>
                </c:pt>
                <c:pt idx="194">
                  <c:v>0.27044883666666603</c:v>
                </c:pt>
                <c:pt idx="195">
                  <c:v>0.26916671666666597</c:v>
                </c:pt>
                <c:pt idx="196">
                  <c:v>0.26788421000000001</c:v>
                </c:pt>
                <c:pt idx="197">
                  <c:v>0.26657512999999999</c:v>
                </c:pt>
                <c:pt idx="198">
                  <c:v>0.265328013333333</c:v>
                </c:pt>
                <c:pt idx="199">
                  <c:v>0.26406829333333298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3.3311132253990502E-2</c:v>
                </c:pt>
                <c:pt idx="1">
                  <c:v>6.6489563439471502E-2</c:v>
                </c:pt>
                <c:pt idx="2">
                  <c:v>9.9405096988180605E-2</c:v>
                </c:pt>
                <c:pt idx="3">
                  <c:v>0.131932441825694</c:v>
                </c:pt>
                <c:pt idx="4">
                  <c:v>0.16395341365351501</c:v>
                </c:pt>
                <c:pt idx="5">
                  <c:v>0.19535885403887901</c:v>
                </c:pt>
                <c:pt idx="6">
                  <c:v>0.22605020336022599</c:v>
                </c:pt>
                <c:pt idx="7">
                  <c:v>0.25594068493118499</c:v>
                </c:pt>
                <c:pt idx="8">
                  <c:v>0.28495607952481999</c:v>
                </c:pt>
                <c:pt idx="9">
                  <c:v>0.31303509020102999</c:v>
                </c:pt>
                <c:pt idx="10">
                  <c:v>0.34012931546696401</c:v>
                </c:pt>
                <c:pt idx="11">
                  <c:v>0.366202863619214</c:v>
                </c:pt>
                <c:pt idx="12">
                  <c:v>0.39123165240027502</c:v>
                </c:pt>
                <c:pt idx="13">
                  <c:v>0.41520244600916101</c:v>
                </c:pt>
                <c:pt idx="14">
                  <c:v>0.43811168641024101</c:v>
                </c:pt>
                <c:pt idx="15">
                  <c:v>0.45996417821908803</c:v>
                </c:pt>
                <c:pt idx="16">
                  <c:v>0.48077168659713299</c:v>
                </c:pt>
                <c:pt idx="17">
                  <c:v>0.50055150584883601</c:v>
                </c:pt>
                <c:pt idx="18">
                  <c:v>0.519325052980255</c:v>
                </c:pt>
                <c:pt idx="19">
                  <c:v>0.53711653547688698</c:v>
                </c:pt>
                <c:pt idx="20">
                  <c:v>0.55395173610909199</c:v>
                </c:pt>
                <c:pt idx="21">
                  <c:v>0.56985694982801505</c:v>
                </c:pt>
                <c:pt idx="22">
                  <c:v>0.58485809899956798</c:v>
                </c:pt>
                <c:pt idx="23">
                  <c:v>0.59898004365581503</c:v>
                </c:pt>
                <c:pt idx="24">
                  <c:v>0.61224609352958903</c:v>
                </c:pt>
                <c:pt idx="25">
                  <c:v>0.62467771885658196</c:v>
                </c:pt>
                <c:pt idx="26">
                  <c:v>0.63629444779106403</c:v>
                </c:pt>
                <c:pt idx="27">
                  <c:v>0.64711393028710995</c:v>
                </c:pt>
                <c:pt idx="28">
                  <c:v>0.65715214188659499</c:v>
                </c:pt>
                <c:pt idx="29">
                  <c:v>0.66642369636166399</c:v>
                </c:pt>
                <c:pt idx="30">
                  <c:v>0.67494223377408002</c:v>
                </c:pt>
                <c:pt idx="31">
                  <c:v>0.68272085026458995</c:v>
                </c:pt>
                <c:pt idx="32">
                  <c:v>0.68977253763507795</c:v>
                </c:pt>
                <c:pt idx="33">
                  <c:v>0.69611060424934401</c:v>
                </c:pt>
                <c:pt idx="34">
                  <c:v>0.70174905355508299</c:v>
                </c:pt>
                <c:pt idx="35">
                  <c:v>0.70670290215100695</c:v>
                </c:pt>
                <c:pt idx="36">
                  <c:v>0.71098842530120099</c:v>
                </c:pt>
                <c:pt idx="37">
                  <c:v>0.71462332367445103</c:v>
                </c:pt>
                <c:pt idx="38">
                  <c:v>0.71762681046920296</c:v>
                </c:pt>
                <c:pt idx="39">
                  <c:v>0.72001962268006203</c:v>
                </c:pt>
                <c:pt idx="40">
                  <c:v>0.72182396388337899</c:v>
                </c:pt>
                <c:pt idx="41">
                  <c:v>0.72306338848913099</c:v>
                </c:pt>
                <c:pt idx="42">
                  <c:v>0.72376263894144799</c:v>
                </c:pt>
                <c:pt idx="43">
                  <c:v>0.72394744794398203</c:v>
                </c:pt>
                <c:pt idx="44">
                  <c:v>0.72364431758454095</c:v>
                </c:pt>
                <c:pt idx="45">
                  <c:v>0.72288028641019297</c:v>
                </c:pt>
                <c:pt idx="46">
                  <c:v>0.72168269424098197</c:v>
                </c:pt>
                <c:pt idx="47">
                  <c:v>0.72007895297966795</c:v>
                </c:pt>
                <c:pt idx="48">
                  <c:v>0.71809633002749795</c:v>
                </c:pt>
                <c:pt idx="49">
                  <c:v>0.71576174927484904</c:v>
                </c:pt>
                <c:pt idx="50">
                  <c:v>0.71310161309328801</c:v>
                </c:pt>
                <c:pt idx="51">
                  <c:v>0.71014164737508101</c:v>
                </c:pt>
                <c:pt idx="52">
                  <c:v>0.70690677048435802</c:v>
                </c:pt>
                <c:pt idx="53">
                  <c:v>0.70342098601570902</c:v>
                </c:pt>
                <c:pt idx="54">
                  <c:v>0.69970729849926705</c:v>
                </c:pt>
                <c:pt idx="55">
                  <c:v>0.69578765063237702</c:v>
                </c:pt>
                <c:pt idx="56">
                  <c:v>0.69168288023525304</c:v>
                </c:pt>
                <c:pt idx="57">
                  <c:v>0.68741269489622003</c:v>
                </c:pt>
                <c:pt idx="58">
                  <c:v>0.68299566216427599</c:v>
                </c:pt>
                <c:pt idx="59">
                  <c:v>0.67844921313699502</c:v>
                </c:pt>
                <c:pt idx="60">
                  <c:v>0.67378965735616103</c:v>
                </c:pt>
                <c:pt idx="61">
                  <c:v>0.669032207041103</c:v>
                </c:pt>
                <c:pt idx="62">
                  <c:v>0.66419100884256999</c:v>
                </c:pt>
                <c:pt idx="63">
                  <c:v>0.65927918147368303</c:v>
                </c:pt>
                <c:pt idx="64">
                  <c:v>0.65430885775740899</c:v>
                </c:pt>
                <c:pt idx="65">
                  <c:v>0.64929122981346099</c:v>
                </c:pt>
                <c:pt idx="66">
                  <c:v>0.64423659628504704</c:v>
                </c:pt>
                <c:pt idx="67">
                  <c:v>0.63915441067314904</c:v>
                </c:pt>
                <c:pt idx="68">
                  <c:v>0.63405333000008302</c:v>
                </c:pt>
                <c:pt idx="69">
                  <c:v>0.62894126316358001</c:v>
                </c:pt>
                <c:pt idx="70">
                  <c:v>0.62382541846679196</c:v>
                </c:pt>
                <c:pt idx="71">
                  <c:v>0.61871234991867097</c:v>
                </c:pt>
                <c:pt idx="72">
                  <c:v>0.61360800199369803</c:v>
                </c:pt>
                <c:pt idx="73">
                  <c:v>0.60851775262083896</c:v>
                </c:pt>
                <c:pt idx="74">
                  <c:v>0.60344645424007604</c:v>
                </c:pt>
                <c:pt idx="75">
                  <c:v>0.59839847282204905</c:v>
                </c:pt>
                <c:pt idx="76">
                  <c:v>0.59337772479356998</c:v>
                </c:pt>
                <c:pt idx="77">
                  <c:v>0.58838771185023697</c:v>
                </c:pt>
                <c:pt idx="78">
                  <c:v>0.58343155366817701</c:v>
                </c:pt>
                <c:pt idx="79">
                  <c:v>0.57851201855128498</c:v>
                </c:pt>
                <c:pt idx="80">
                  <c:v>0.57363155206904604</c:v>
                </c:pt>
                <c:pt idx="81">
                  <c:v>0.56879230375407497</c:v>
                </c:pt>
                <c:pt idx="82">
                  <c:v>0.56399615193866404</c:v>
                </c:pt>
                <c:pt idx="83">
                  <c:v>0.55924472681654502</c:v>
                </c:pt>
                <c:pt idx="84">
                  <c:v>0.55453943182033805</c:v>
                </c:pt>
                <c:pt idx="85">
                  <c:v>0.54988146340729305</c:v>
                </c:pt>
                <c:pt idx="86">
                  <c:v>0.54527182934636997</c:v>
                </c:pt>
                <c:pt idx="87">
                  <c:v>0.54071136559879796</c:v>
                </c:pt>
                <c:pt idx="88">
                  <c:v>0.53620075188229399</c:v>
                </c:pt>
                <c:pt idx="89">
                  <c:v>0.53174052600642296</c:v>
                </c:pt>
                <c:pt idx="90">
                  <c:v>0.52733109706326697</c:v>
                </c:pt>
                <c:pt idx="91">
                  <c:v>0.52297275755389305</c:v>
                </c:pt>
                <c:pt idx="92">
                  <c:v>0.51866569452716504</c:v>
                </c:pt>
                <c:pt idx="93">
                  <c:v>0.51440999980333602</c:v>
                </c:pt>
                <c:pt idx="94">
                  <c:v>0.51020567935073602</c:v>
                </c:pt>
                <c:pt idx="95">
                  <c:v>0.50605266187969999</c:v>
                </c:pt>
                <c:pt idx="96">
                  <c:v>0.50195080671385695</c:v>
                </c:pt>
                <c:pt idx="97">
                  <c:v>0.49789991099490599</c:v>
                </c:pt>
                <c:pt idx="98">
                  <c:v>0.49389971627321899</c:v>
                </c:pt>
                <c:pt idx="99">
                  <c:v>0.48994991453292303</c:v>
                </c:pt>
                <c:pt idx="100">
                  <c:v>0.48605015369667198</c:v>
                </c:pt>
                <c:pt idx="101">
                  <c:v>0.48220004265196698</c:v>
                </c:pt>
                <c:pt idx="102">
                  <c:v>0.478399155837824</c:v>
                </c:pt>
                <c:pt idx="103">
                  <c:v>0.47464703742761599</c:v>
                </c:pt>
                <c:pt idx="104">
                  <c:v>0.47094320514120802</c:v>
                </c:pt>
                <c:pt idx="105">
                  <c:v>0.46728715371692398</c:v>
                </c:pt>
                <c:pt idx="106">
                  <c:v>0.46367835807148799</c:v>
                </c:pt>
                <c:pt idx="107">
                  <c:v>0.4601162761739</c:v>
                </c:pt>
                <c:pt idx="108">
                  <c:v>0.45660035165707902</c:v>
                </c:pt>
                <c:pt idx="109">
                  <c:v>0.45313001618927201</c:v>
                </c:pt>
                <c:pt idx="110">
                  <c:v>0.44970469162537802</c:v>
                </c:pt>
                <c:pt idx="111">
                  <c:v>0.44632379195677702</c:v>
                </c:pt>
                <c:pt idx="112">
                  <c:v>0.44298672507667097</c:v>
                </c:pt>
                <c:pt idx="113">
                  <c:v>0.43969289437661901</c:v>
                </c:pt>
                <c:pt idx="114">
                  <c:v>0.43644170018860301</c:v>
                </c:pt>
                <c:pt idx="115">
                  <c:v>0.43323254108582598</c:v>
                </c:pt>
                <c:pt idx="116">
                  <c:v>0.43006481505432698</c:v>
                </c:pt>
                <c:pt idx="117">
                  <c:v>0.42693792054650598</c:v>
                </c:pt>
                <c:pt idx="118">
                  <c:v>0.42385125742673702</c:v>
                </c:pt>
                <c:pt idx="119">
                  <c:v>0.420804227818385</c:v>
                </c:pt>
                <c:pt idx="120">
                  <c:v>0.41779623686078998</c:v>
                </c:pt>
                <c:pt idx="121">
                  <c:v>0.41482669338404399</c:v>
                </c:pt>
                <c:pt idx="122">
                  <c:v>0.41189501050875199</c:v>
                </c:pt>
                <c:pt idx="123">
                  <c:v>0.40900060617735101</c:v>
                </c:pt>
                <c:pt idx="124">
                  <c:v>0.40614290362301803</c:v>
                </c:pt>
                <c:pt idx="125">
                  <c:v>0.40332133178170498</c:v>
                </c:pt>
                <c:pt idx="126">
                  <c:v>0.40053532565233901</c:v>
                </c:pt>
                <c:pt idx="127">
                  <c:v>0.39778432660984803</c:v>
                </c:pt>
                <c:pt idx="128">
                  <c:v>0.39506778267523801</c:v>
                </c:pt>
                <c:pt idx="129">
                  <c:v>0.392385148746628</c:v>
                </c:pt>
                <c:pt idx="130">
                  <c:v>0.38973588679478299</c:v>
                </c:pt>
                <c:pt idx="131">
                  <c:v>0.38711946602643699</c:v>
                </c:pt>
                <c:pt idx="132">
                  <c:v>0.38453536301835101</c:v>
                </c:pt>
                <c:pt idx="133">
                  <c:v>0.38198306182487801</c:v>
                </c:pt>
                <c:pt idx="134">
                  <c:v>0.37946205406150801</c:v>
                </c:pt>
                <c:pt idx="135">
                  <c:v>0.376971838966701</c:v>
                </c:pt>
                <c:pt idx="136">
                  <c:v>0.37451192344408701</c:v>
                </c:pt>
                <c:pt idx="137">
                  <c:v>0.372081822086966</c:v>
                </c:pt>
                <c:pt idx="138">
                  <c:v>0.36968105718684702</c:v>
                </c:pt>
                <c:pt idx="139">
                  <c:v>0.36730915872764203</c:v>
                </c:pt>
                <c:pt idx="140">
                  <c:v>0.36496566436696598</c:v>
                </c:pt>
                <c:pt idx="141">
                  <c:v>0.36265011940589997</c:v>
                </c:pt>
                <c:pt idx="142">
                  <c:v>0.36036207674843301</c:v>
                </c:pt>
                <c:pt idx="143">
                  <c:v>0.358101096851696</c:v>
                </c:pt>
                <c:pt idx="144">
                  <c:v>0.355866747668029</c:v>
                </c:pt>
                <c:pt idx="145">
                  <c:v>0.35365860457978998</c:v>
                </c:pt>
                <c:pt idx="146">
                  <c:v>0.35147625032777902</c:v>
                </c:pt>
                <c:pt idx="147">
                  <c:v>0.34931927493403803</c:v>
                </c:pt>
                <c:pt idx="148">
                  <c:v>0.34718727561974899</c:v>
                </c:pt>
                <c:pt idx="149">
                  <c:v>0.34507985671886399</c:v>
                </c:pt>
                <c:pt idx="150">
                  <c:v>0.34299662958805899</c:v>
                </c:pt>
                <c:pt idx="151">
                  <c:v>0.34093721251354903</c:v>
                </c:pt>
                <c:pt idx="152">
                  <c:v>0.33890123061525101</c:v>
                </c:pt>
                <c:pt idx="153">
                  <c:v>0.33688831574873601</c:v>
                </c:pt>
                <c:pt idx="154">
                  <c:v>0.33489810640536199</c:v>
                </c:pt>
                <c:pt idx="155">
                  <c:v>0.332930247610978</c:v>
                </c:pt>
                <c:pt idx="156">
                  <c:v>0.33098439082349901</c:v>
                </c:pt>
                <c:pt idx="157">
                  <c:v>0.32906019382967</c:v>
                </c:pt>
                <c:pt idx="158">
                  <c:v>0.327157320641288</c:v>
                </c:pt>
                <c:pt idx="159">
                  <c:v>0.32527544139111603</c:v>
                </c:pt>
                <c:pt idx="160">
                  <c:v>0.32341423222871502</c:v>
                </c:pt>
                <c:pt idx="161">
                  <c:v>0.321573375216402</c:v>
                </c:pt>
                <c:pt idx="162">
                  <c:v>0.31975255822548898</c:v>
                </c:pt>
                <c:pt idx="163">
                  <c:v>0.31795147483298303</c:v>
                </c:pt>
                <c:pt idx="164">
                  <c:v>0.31616982421888101</c:v>
                </c:pt>
                <c:pt idx="165">
                  <c:v>0.31440731106418401</c:v>
                </c:pt>
                <c:pt idx="166">
                  <c:v>0.312663645449751</c:v>
                </c:pt>
                <c:pt idx="167">
                  <c:v>0.31093854275608501</c:v>
                </c:pt>
                <c:pt idx="168">
                  <c:v>0.30923172356414502</c:v>
                </c:pt>
                <c:pt idx="169">
                  <c:v>0.30754291355725799</c:v>
                </c:pt>
                <c:pt idx="170">
                  <c:v>0.30587184342419699</c:v>
                </c:pt>
                <c:pt idx="171">
                  <c:v>0.30421824876349401</c:v>
                </c:pt>
                <c:pt idx="172">
                  <c:v>0.30258186998902098</c:v>
                </c:pt>
                <c:pt idx="173">
                  <c:v>0.30096245223689599</c:v>
                </c:pt>
                <c:pt idx="174">
                  <c:v>0.29935974527374898</c:v>
                </c:pt>
                <c:pt idx="175">
                  <c:v>0.29777350340636899</c:v>
                </c:pt>
                <c:pt idx="176">
                  <c:v>0.29620348539276198</c:v>
                </c:pt>
                <c:pt idx="177">
                  <c:v>0.29464945435464801</c:v>
                </c:pt>
                <c:pt idx="178">
                  <c:v>0.293111177691394</c:v>
                </c:pt>
                <c:pt idx="179">
                  <c:v>0.29158842699540299</c:v>
                </c:pt>
                <c:pt idx="180">
                  <c:v>0.29008097796897597</c:v>
                </c:pt>
                <c:pt idx="181">
                  <c:v>0.28858861034262501</c:v>
                </c:pt>
                <c:pt idx="182">
                  <c:v>0.28711110779486598</c:v>
                </c:pt>
                <c:pt idx="183">
                  <c:v>0.28564825787346398</c:v>
                </c:pt>
                <c:pt idx="184">
                  <c:v>0.28419985191814501</c:v>
                </c:pt>
                <c:pt idx="185">
                  <c:v>0.28276568498475602</c:v>
                </c:pt>
                <c:pt idx="186">
                  <c:v>0.28134555577086601</c:v>
                </c:pt>
                <c:pt idx="187">
                  <c:v>0.27993926654280099</c:v>
                </c:pt>
                <c:pt idx="188">
                  <c:v>0.278546623064097</c:v>
                </c:pt>
                <c:pt idx="189">
                  <c:v>0.27716743452535603</c:v>
                </c:pt>
                <c:pt idx="190">
                  <c:v>0.27580151347549198</c:v>
                </c:pt>
                <c:pt idx="191">
                  <c:v>0.274448675754353</c:v>
                </c:pt>
                <c:pt idx="192">
                  <c:v>0.27310874042669397</c:v>
                </c:pt>
                <c:pt idx="193">
                  <c:v>0.27178152971749397</c:v>
                </c:pt>
                <c:pt idx="194">
                  <c:v>0.27046686894858402</c:v>
                </c:pt>
                <c:pt idx="195">
                  <c:v>0.26916458647658498</c:v>
                </c:pt>
                <c:pt idx="196">
                  <c:v>0.26787451363211701</c:v>
                </c:pt>
                <c:pt idx="197">
                  <c:v>0.26659648466027502</c:v>
                </c:pt>
                <c:pt idx="198">
                  <c:v>0.26533033666233802</c:v>
                </c:pt>
                <c:pt idx="199">
                  <c:v>0.26407590953870103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3312"/>
        <c:axId val="63253888"/>
      </c:scatterChart>
      <c:valAx>
        <c:axId val="63253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53888"/>
        <c:crosses val="autoZero"/>
        <c:crossBetween val="midCat"/>
      </c:valAx>
      <c:valAx>
        <c:axId val="632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14" dataDxfId="13">
  <autoFilter ref="B1:E1048576"/>
  <tableColumns count="4">
    <tableColumn id="1" name="Pb Simulation                           " dataDxfId="12"/>
    <tableColumn id="2" name="Pb Analytic         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8" dataDxfId="7">
  <autoFilter ref="F1:I1048576"/>
  <tableColumns count="4">
    <tableColumn id="1" name="Pd Simulation                           " dataDxfId="6"/>
    <tableColumn id="2" name="Pd Analytic         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K202" sqref="K202"/>
    </sheetView>
  </sheetViews>
  <sheetFormatPr defaultColWidth="9.140625" defaultRowHeight="15" x14ac:dyDescent="0.25"/>
  <cols>
    <col min="1" max="1" width="19.42578125" style="1" customWidth="1"/>
    <col min="3" max="3" width="17.140625" bestFit="1" customWidth="1"/>
    <col min="4" max="4" width="18" style="1" customWidth="1"/>
    <col min="5" max="5" width="26.7109375" style="1" customWidth="1"/>
    <col min="7" max="7" width="17.140625" bestFit="1" customWidth="1"/>
    <col min="8" max="8" width="22.140625" style="1" customWidth="1"/>
    <col min="9" max="9" width="19.140625" style="1" customWidth="1"/>
    <col min="10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1" t="s">
        <v>0</v>
      </c>
      <c r="B1" t="s">
        <v>7</v>
      </c>
      <c r="C1" t="s">
        <v>5</v>
      </c>
      <c r="D1" s="1" t="s">
        <v>1</v>
      </c>
      <c r="E1" s="1" t="s">
        <v>2</v>
      </c>
      <c r="F1" t="s">
        <v>8</v>
      </c>
      <c r="G1" t="s">
        <v>6</v>
      </c>
      <c r="H1" s="1" t="s">
        <v>1</v>
      </c>
      <c r="I1" s="1" t="s">
        <v>2</v>
      </c>
    </row>
    <row r="2" spans="1:9" x14ac:dyDescent="0.25">
      <c r="A2" s="1">
        <v>0.1</v>
      </c>
      <c r="B2">
        <v>0</v>
      </c>
      <c r="C2">
        <v>5.9419172644665598E-19</v>
      </c>
      <c r="D2" s="1">
        <f>ABS(Table6[[#This Row],[Pb Analytic         ]]-Table6[[#This Row],[Pb Simulation                           ]])</f>
        <v>5.9419172644665598E-19</v>
      </c>
      <c r="E2" s="1">
        <f>Table6[[#This Row],[Absolute Error]]*100/Table6[[#This Row],[Pb Analytic         ]]</f>
        <v>100.00000000000001</v>
      </c>
      <c r="F2">
        <v>3.3324093333333298E-2</v>
      </c>
      <c r="G2">
        <v>3.3311132253990502E-2</v>
      </c>
      <c r="H2" s="1">
        <f>ABS(Table7[[#This Row],[Pd Analytic         ]]-Table7[[#This Row],[Pd Simulation                           ]])</f>
        <v>1.2961079342795057E-5</v>
      </c>
      <c r="I2" s="1">
        <f>Table7[[#This Row],[Absolute Error]]*100/Table7[[#This Row],[Pd Analytic         ]]</f>
        <v>3.8909152784028789E-2</v>
      </c>
    </row>
    <row r="3" spans="1:9" x14ac:dyDescent="0.25">
      <c r="A3" s="1">
        <v>0.2</v>
      </c>
      <c r="B3">
        <v>0</v>
      </c>
      <c r="C3">
        <v>2.1912364181462099E-15</v>
      </c>
      <c r="D3" s="1">
        <f>ABS(Table6[[#This Row],[Pb Analytic         ]]-Table6[[#This Row],[Pb Simulation                           ]])</f>
        <v>2.1912364181462099E-15</v>
      </c>
      <c r="E3" s="1">
        <f>Table6[[#This Row],[Absolute Error]]*100/Table6[[#This Row],[Pb Analytic         ]]</f>
        <v>100</v>
      </c>
      <c r="F3">
        <v>6.6491676666666596E-2</v>
      </c>
      <c r="G3">
        <v>6.6489563439471502E-2</v>
      </c>
      <c r="H3" s="1">
        <f>ABS(Table7[[#This Row],[Pd Analytic         ]]-Table7[[#This Row],[Pd Simulation                           ]])</f>
        <v>2.1132271950941028E-6</v>
      </c>
      <c r="I3" s="1">
        <f>Table7[[#This Row],[Absolute Error]]*100/Table7[[#This Row],[Pd Analytic         ]]</f>
        <v>3.1782840580956294E-3</v>
      </c>
    </row>
    <row r="4" spans="1:9" x14ac:dyDescent="0.25">
      <c r="A4" s="1">
        <v>0.3</v>
      </c>
      <c r="B4">
        <v>0</v>
      </c>
      <c r="C4">
        <v>2.55124025436021E-13</v>
      </c>
      <c r="D4" s="1">
        <f>ABS(Table6[[#This Row],[Pb Analytic         ]]-Table6[[#This Row],[Pb Simulation                           ]])</f>
        <v>2.55124025436021E-13</v>
      </c>
      <c r="E4" s="1">
        <f>Table6[[#This Row],[Absolute Error]]*100/Table6[[#This Row],[Pb Analytic         ]]</f>
        <v>100</v>
      </c>
      <c r="F4">
        <v>9.9399326666666593E-2</v>
      </c>
      <c r="G4">
        <v>9.9405096988180605E-2</v>
      </c>
      <c r="H4" s="1">
        <f>ABS(Table7[[#This Row],[Pd Analytic         ]]-Table7[[#This Row],[Pd Simulation                           ]])</f>
        <v>5.7703215140120223E-6</v>
      </c>
      <c r="I4" s="1">
        <f>Table7[[#This Row],[Absolute Error]]*100/Table7[[#This Row],[Pd Analytic         ]]</f>
        <v>5.8048547698697191E-3</v>
      </c>
    </row>
    <row r="5" spans="1:9" x14ac:dyDescent="0.25">
      <c r="A5" s="1">
        <v>0.4</v>
      </c>
      <c r="B5">
        <v>0</v>
      </c>
      <c r="C5">
        <v>7.2038007948365602E-12</v>
      </c>
      <c r="D5" s="1">
        <f>ABS(Table6[[#This Row],[Pb Analytic         ]]-Table6[[#This Row],[Pb Simulation                           ]])</f>
        <v>7.2038007948365602E-12</v>
      </c>
      <c r="E5" s="1">
        <f>Table6[[#This Row],[Absolute Error]]*100/Table6[[#This Row],[Pb Analytic         ]]</f>
        <v>100</v>
      </c>
      <c r="F5">
        <v>0.131931246666666</v>
      </c>
      <c r="G5">
        <v>0.131932441825694</v>
      </c>
      <c r="H5" s="1">
        <f>ABS(Table7[[#This Row],[Pd Analytic         ]]-Table7[[#This Row],[Pd Simulation                           ]])</f>
        <v>1.1951590279946078E-6</v>
      </c>
      <c r="I5" s="1">
        <f>Table7[[#This Row],[Absolute Error]]*100/Table7[[#This Row],[Pd Analytic         ]]</f>
        <v>9.0588714303766426E-4</v>
      </c>
    </row>
    <row r="6" spans="1:9" x14ac:dyDescent="0.25">
      <c r="A6" s="1">
        <v>0.5</v>
      </c>
      <c r="B6">
        <v>0</v>
      </c>
      <c r="C6">
        <v>9.3459894476904206E-11</v>
      </c>
      <c r="D6" s="1">
        <f>ABS(Table6[[#This Row],[Pb Analytic         ]]-Table6[[#This Row],[Pb Simulation                           ]])</f>
        <v>9.3459894476904206E-11</v>
      </c>
      <c r="E6" s="1">
        <f>Table6[[#This Row],[Absolute Error]]*100/Table6[[#This Row],[Pb Analytic         ]]</f>
        <v>100.00000000000001</v>
      </c>
      <c r="F6">
        <v>0.16396946666666601</v>
      </c>
      <c r="G6">
        <v>0.16395341365351501</v>
      </c>
      <c r="H6" s="1">
        <f>ABS(Table7[[#This Row],[Pd Analytic         ]]-Table7[[#This Row],[Pd Simulation                           ]])</f>
        <v>1.6053013150996165E-5</v>
      </c>
      <c r="I6" s="1">
        <f>Table7[[#This Row],[Absolute Error]]*100/Table7[[#This Row],[Pd Analytic         ]]</f>
        <v>9.7912039726853247E-3</v>
      </c>
    </row>
    <row r="7" spans="1:9" x14ac:dyDescent="0.25">
      <c r="A7" s="1">
        <v>0.6</v>
      </c>
      <c r="B7">
        <v>0</v>
      </c>
      <c r="C7">
        <v>7.4056982159177796E-10</v>
      </c>
      <c r="D7" s="1">
        <f>ABS(Table6[[#This Row],[Pb Analytic         ]]-Table6[[#This Row],[Pb Simulation                           ]])</f>
        <v>7.4056982159177796E-10</v>
      </c>
      <c r="E7" s="1">
        <f>Table6[[#This Row],[Absolute Error]]*100/Table6[[#This Row],[Pb Analytic         ]]</f>
        <v>100</v>
      </c>
      <c r="F7">
        <v>0.19541837333333301</v>
      </c>
      <c r="G7">
        <v>0.19535885403887901</v>
      </c>
      <c r="H7" s="1">
        <f>ABS(Table7[[#This Row],[Pd Analytic         ]]-Table7[[#This Row],[Pd Simulation                           ]])</f>
        <v>5.951929445399684E-5</v>
      </c>
      <c r="I7" s="1">
        <f>Table7[[#This Row],[Absolute Error]]*100/Table7[[#This Row],[Pd Analytic         ]]</f>
        <v>3.0466648029247607E-2</v>
      </c>
    </row>
    <row r="8" spans="1:9" x14ac:dyDescent="0.25">
      <c r="A8" s="1">
        <v>0.7</v>
      </c>
      <c r="B8">
        <v>1E-8</v>
      </c>
      <c r="C8">
        <v>4.1720019906410998E-9</v>
      </c>
      <c r="D8" s="1">
        <f>ABS(Table6[[#This Row],[Pb Analytic         ]]-Table6[[#This Row],[Pb Simulation                           ]])</f>
        <v>5.8279980093589005E-9</v>
      </c>
      <c r="E8" s="1">
        <f>Table6[[#This Row],[Absolute Error]]*100/Table6[[#This Row],[Pb Analytic         ]]</f>
        <v>139.69307834542352</v>
      </c>
      <c r="F8">
        <v>0.22603767666666599</v>
      </c>
      <c r="G8">
        <v>0.22605020336022599</v>
      </c>
      <c r="H8" s="1">
        <f>ABS(Table7[[#This Row],[Pd Analytic         ]]-Table7[[#This Row],[Pd Simulation                           ]])</f>
        <v>1.2526693559999913E-5</v>
      </c>
      <c r="I8" s="1">
        <f>Table7[[#This Row],[Absolute Error]]*100/Table7[[#This Row],[Pd Analytic         ]]</f>
        <v>5.5415537671681704E-3</v>
      </c>
    </row>
    <row r="9" spans="1:9" x14ac:dyDescent="0.25">
      <c r="A9" s="1">
        <v>0.8</v>
      </c>
      <c r="B9">
        <v>0</v>
      </c>
      <c r="C9">
        <v>1.8295702196178401E-8</v>
      </c>
      <c r="D9" s="1">
        <f>ABS(Table6[[#This Row],[Pb Analytic         ]]-Table6[[#This Row],[Pb Simulation                           ]])</f>
        <v>1.8295702196178401E-8</v>
      </c>
      <c r="E9" s="1">
        <f>Table6[[#This Row],[Absolute Error]]*100/Table6[[#This Row],[Pb Analytic         ]]</f>
        <v>100</v>
      </c>
      <c r="F9">
        <v>0.25588667999999998</v>
      </c>
      <c r="G9">
        <v>0.25594068493118499</v>
      </c>
      <c r="H9" s="1">
        <f>ABS(Table7[[#This Row],[Pd Analytic         ]]-Table7[[#This Row],[Pd Simulation                           ]])</f>
        <v>5.4004931185014371E-5</v>
      </c>
      <c r="I9" s="1">
        <f>Table7[[#This Row],[Absolute Error]]*100/Table7[[#This Row],[Pd Analytic         ]]</f>
        <v>2.1100565234298221E-2</v>
      </c>
    </row>
    <row r="10" spans="1:9" x14ac:dyDescent="0.25">
      <c r="A10" s="1">
        <v>0.9</v>
      </c>
      <c r="B10">
        <v>9.6666666666666606E-8</v>
      </c>
      <c r="C10">
        <v>6.6221832549459098E-8</v>
      </c>
      <c r="D10" s="1">
        <f>ABS(Table6[[#This Row],[Pb Analytic         ]]-Table6[[#This Row],[Pb Simulation                           ]])</f>
        <v>3.0444834117207508E-8</v>
      </c>
      <c r="E10" s="1">
        <f>Table6[[#This Row],[Absolute Error]]*100/Table6[[#This Row],[Pb Analytic         ]]</f>
        <v>45.974013320258351</v>
      </c>
      <c r="F10">
        <v>0.28493258333333299</v>
      </c>
      <c r="G10">
        <v>0.28495607952481999</v>
      </c>
      <c r="H10" s="1">
        <f>ABS(Table7[[#This Row],[Pd Analytic         ]]-Table7[[#This Row],[Pd Simulation                           ]])</f>
        <v>2.3496191487004658E-5</v>
      </c>
      <c r="I10" s="1">
        <f>Table7[[#This Row],[Absolute Error]]*100/Table7[[#This Row],[Pd Analytic         ]]</f>
        <v>8.2455484108940064E-3</v>
      </c>
    </row>
    <row r="11" spans="1:9" x14ac:dyDescent="0.25">
      <c r="A11" s="1">
        <v>1</v>
      </c>
      <c r="B11">
        <v>1.8333333333333299E-7</v>
      </c>
      <c r="C11">
        <v>2.0590786734838599E-7</v>
      </c>
      <c r="D11" s="1">
        <f>ABS(Table6[[#This Row],[Pb Analytic         ]]-Table6[[#This Row],[Pb Simulation                           ]])</f>
        <v>2.2574534015052999E-8</v>
      </c>
      <c r="E11" s="1">
        <f>Table6[[#This Row],[Absolute Error]]*100/Table6[[#This Row],[Pb Analytic         ]]</f>
        <v>10.963414999999975</v>
      </c>
      <c r="F11">
        <v>0.31307542333333299</v>
      </c>
      <c r="G11">
        <v>0.31303509020102999</v>
      </c>
      <c r="H11" s="1">
        <f>ABS(Table7[[#This Row],[Pd Analytic         ]]-Table7[[#This Row],[Pd Simulation                           ]])</f>
        <v>4.0333132303005392E-5</v>
      </c>
      <c r="I11" s="1">
        <f>Table7[[#This Row],[Absolute Error]]*100/Table7[[#This Row],[Pd Analytic         ]]</f>
        <v>1.2884540284957703E-2</v>
      </c>
    </row>
    <row r="12" spans="1:9" x14ac:dyDescent="0.25">
      <c r="A12" s="1">
        <v>1.1000000000000001</v>
      </c>
      <c r="B12">
        <v>5.2E-7</v>
      </c>
      <c r="C12">
        <v>5.6593793765542004E-7</v>
      </c>
      <c r="D12" s="1">
        <f>ABS(Table6[[#This Row],[Pb Analytic         ]]-Table6[[#This Row],[Pb Simulation                           ]])</f>
        <v>4.5937937655420046E-8</v>
      </c>
      <c r="E12" s="1">
        <f>Table6[[#This Row],[Absolute Error]]*100/Table6[[#This Row],[Pb Analytic         ]]</f>
        <v>8.1171334520765175</v>
      </c>
      <c r="F12">
        <v>0.34003618000000002</v>
      </c>
      <c r="G12">
        <v>0.34012931546696401</v>
      </c>
      <c r="H12" s="1">
        <f>ABS(Table7[[#This Row],[Pd Analytic         ]]-Table7[[#This Row],[Pd Simulation                           ]])</f>
        <v>9.3135466963989444E-5</v>
      </c>
      <c r="I12" s="1">
        <f>Table7[[#This Row],[Absolute Error]]*100/Table7[[#This Row],[Pd Analytic         ]]</f>
        <v>2.7382369801357356E-2</v>
      </c>
    </row>
    <row r="13" spans="1:9" x14ac:dyDescent="0.25">
      <c r="A13" s="1">
        <v>1.2</v>
      </c>
      <c r="B13">
        <v>1.3066666666666599E-6</v>
      </c>
      <c r="C13">
        <v>1.4043022032714199E-6</v>
      </c>
      <c r="D13" s="1">
        <f>ABS(Table6[[#This Row],[Pb Analytic         ]]-Table6[[#This Row],[Pb Simulation                           ]])</f>
        <v>9.7635536604760004E-8</v>
      </c>
      <c r="E13" s="1">
        <f>Table6[[#This Row],[Absolute Error]]*100/Table6[[#This Row],[Pb Analytic         ]]</f>
        <v>6.9526015395625826</v>
      </c>
      <c r="F13">
        <v>0.36621736333333299</v>
      </c>
      <c r="G13">
        <v>0.366202863619214</v>
      </c>
      <c r="H13" s="1">
        <f>ABS(Table7[[#This Row],[Pd Analytic         ]]-Table7[[#This Row],[Pd Simulation                           ]])</f>
        <v>1.4499714118987317E-5</v>
      </c>
      <c r="I13" s="1">
        <f>Table7[[#This Row],[Absolute Error]]*100/Table7[[#This Row],[Pd Analytic         ]]</f>
        <v>3.9594758969619765E-3</v>
      </c>
    </row>
    <row r="14" spans="1:9" x14ac:dyDescent="0.25">
      <c r="A14" s="1">
        <v>1.3</v>
      </c>
      <c r="B14">
        <v>3.3900000000000002E-6</v>
      </c>
      <c r="C14">
        <v>3.1968716918247498E-6</v>
      </c>
      <c r="D14" s="1">
        <f>ABS(Table6[[#This Row],[Pb Analytic         ]]-Table6[[#This Row],[Pb Simulation                           ]])</f>
        <v>1.9312830817525036E-7</v>
      </c>
      <c r="E14" s="1">
        <f>Table6[[#This Row],[Absolute Error]]*100/Table6[[#This Row],[Pb Analytic         ]]</f>
        <v>6.0411654514984363</v>
      </c>
      <c r="F14">
        <v>0.39127062000000001</v>
      </c>
      <c r="G14">
        <v>0.39123165240027502</v>
      </c>
      <c r="H14" s="1">
        <f>ABS(Table7[[#This Row],[Pd Analytic         ]]-Table7[[#This Row],[Pd Simulation                           ]])</f>
        <v>3.8967599724992752E-5</v>
      </c>
      <c r="I14" s="1">
        <f>Table7[[#This Row],[Absolute Error]]*100/Table7[[#This Row],[Pd Analytic         ]]</f>
        <v>9.9602369813177622E-3</v>
      </c>
    </row>
    <row r="15" spans="1:9" x14ac:dyDescent="0.25">
      <c r="A15" s="1">
        <v>1.4</v>
      </c>
      <c r="B15">
        <v>6.7499999999999997E-6</v>
      </c>
      <c r="C15">
        <v>6.7607804158862399E-6</v>
      </c>
      <c r="D15" s="1">
        <f>ABS(Table6[[#This Row],[Pb Analytic         ]]-Table6[[#This Row],[Pb Simulation                           ]])</f>
        <v>1.0780415886240161E-8</v>
      </c>
      <c r="E15" s="1">
        <f>Table6[[#This Row],[Absolute Error]]*100/Table6[[#This Row],[Pb Analytic         ]]</f>
        <v>0.15945519929783145</v>
      </c>
      <c r="F15">
        <v>0.41515676000000001</v>
      </c>
      <c r="G15">
        <v>0.41520244600916101</v>
      </c>
      <c r="H15" s="1">
        <f>ABS(Table7[[#This Row],[Pd Analytic         ]]-Table7[[#This Row],[Pd Simulation                           ]])</f>
        <v>4.5686009160994523E-5</v>
      </c>
      <c r="I15" s="1">
        <f>Table7[[#This Row],[Absolute Error]]*100/Table7[[#This Row],[Pd Analytic         ]]</f>
        <v>1.1003309253141179E-2</v>
      </c>
    </row>
    <row r="16" spans="1:9" x14ac:dyDescent="0.25">
      <c r="A16" s="1">
        <v>1.5</v>
      </c>
      <c r="B16">
        <v>1.3726666666666601E-5</v>
      </c>
      <c r="C16">
        <v>1.34150769320004E-5</v>
      </c>
      <c r="D16" s="1">
        <f>ABS(Table6[[#This Row],[Pb Analytic         ]]-Table6[[#This Row],[Pb Simulation                           ]])</f>
        <v>3.1158973466620066E-7</v>
      </c>
      <c r="E16" s="1">
        <f>Table6[[#This Row],[Absolute Error]]*100/Table6[[#This Row],[Pb Analytic         ]]</f>
        <v>2.3226831739066123</v>
      </c>
      <c r="F16">
        <v>0.43805482333333301</v>
      </c>
      <c r="G16">
        <v>0.43811168641024101</v>
      </c>
      <c r="H16" s="1">
        <f>ABS(Table7[[#This Row],[Pd Analytic         ]]-Table7[[#This Row],[Pd Simulation                           ]])</f>
        <v>5.6863076907998078E-5</v>
      </c>
      <c r="I16" s="1">
        <f>Table7[[#This Row],[Absolute Error]]*100/Table7[[#This Row],[Pd Analytic         ]]</f>
        <v>1.2979128078942038E-2</v>
      </c>
    </row>
    <row r="17" spans="1:9" x14ac:dyDescent="0.25">
      <c r="A17" s="1">
        <v>1.6</v>
      </c>
      <c r="B17">
        <v>2.597E-5</v>
      </c>
      <c r="C17">
        <v>2.5176997717335599E-5</v>
      </c>
      <c r="D17" s="1">
        <f>ABS(Table6[[#This Row],[Pb Analytic         ]]-Table6[[#This Row],[Pb Simulation                           ]])</f>
        <v>7.9300228266440109E-7</v>
      </c>
      <c r="E17" s="1">
        <f>Table6[[#This Row],[Absolute Error]]*100/Table6[[#This Row],[Pb Analytic         ]]</f>
        <v>3.1497094751626404</v>
      </c>
      <c r="F17">
        <v>0.45994870666666599</v>
      </c>
      <c r="G17">
        <v>0.45996417821908803</v>
      </c>
      <c r="H17" s="1">
        <f>ABS(Table7[[#This Row],[Pd Analytic         ]]-Table7[[#This Row],[Pd Simulation                           ]])</f>
        <v>1.5471552422041679E-5</v>
      </c>
      <c r="I17" s="1">
        <f>Table7[[#This Row],[Absolute Error]]*100/Table7[[#This Row],[Pd Analytic         ]]</f>
        <v>3.3636428997460624E-3</v>
      </c>
    </row>
    <row r="18" spans="1:9" x14ac:dyDescent="0.25">
      <c r="A18" s="1">
        <v>1.7</v>
      </c>
      <c r="B18">
        <v>4.4693333333333301E-5</v>
      </c>
      <c r="C18">
        <v>4.4987480490920097E-5</v>
      </c>
      <c r="D18" s="1">
        <f>ABS(Table6[[#This Row],[Pb Analytic         ]]-Table6[[#This Row],[Pb Simulation                           ]])</f>
        <v>2.9414715758679661E-7</v>
      </c>
      <c r="E18" s="1">
        <f>Table6[[#This Row],[Absolute Error]]*100/Table6[[#This Row],[Pb Analytic         ]]</f>
        <v>0.65384225650548455</v>
      </c>
      <c r="F18">
        <v>0.480759086666666</v>
      </c>
      <c r="G18">
        <v>0.48077168659713299</v>
      </c>
      <c r="H18" s="1">
        <f>ABS(Table7[[#This Row],[Pd Analytic         ]]-Table7[[#This Row],[Pd Simulation                           ]])</f>
        <v>1.2599930466983267E-5</v>
      </c>
      <c r="I18" s="1">
        <f>Table7[[#This Row],[Absolute Error]]*100/Table7[[#This Row],[Pd Analytic         ]]</f>
        <v>2.6207721499085478E-3</v>
      </c>
    </row>
    <row r="19" spans="1:9" x14ac:dyDescent="0.25">
      <c r="A19" s="1">
        <v>1.8</v>
      </c>
      <c r="B19">
        <v>7.6509999999999998E-5</v>
      </c>
      <c r="C19">
        <v>7.6954669542463703E-5</v>
      </c>
      <c r="D19" s="1">
        <f>ABS(Table6[[#This Row],[Pb Analytic         ]]-Table6[[#This Row],[Pb Simulation                           ]])</f>
        <v>4.4466954246370565E-7</v>
      </c>
      <c r="E19" s="1">
        <f>Table6[[#This Row],[Absolute Error]]*100/Table6[[#This Row],[Pb Analytic         ]]</f>
        <v>0.57783308681266743</v>
      </c>
      <c r="F19">
        <v>0.50052512333333299</v>
      </c>
      <c r="G19">
        <v>0.50055150584883601</v>
      </c>
      <c r="H19" s="1">
        <f>ABS(Table7[[#This Row],[Pd Analytic         ]]-Table7[[#This Row],[Pd Simulation                           ]])</f>
        <v>2.638251550302062E-5</v>
      </c>
      <c r="I19" s="1">
        <f>Table7[[#This Row],[Absolute Error]]*100/Table7[[#This Row],[Pd Analytic         ]]</f>
        <v>5.2706894684656095E-3</v>
      </c>
    </row>
    <row r="20" spans="1:9" x14ac:dyDescent="0.25">
      <c r="A20" s="1">
        <v>1.9</v>
      </c>
      <c r="B20">
        <v>1.2593000000000001E-4</v>
      </c>
      <c r="C20">
        <v>1.2659981947492401E-4</v>
      </c>
      <c r="D20" s="1">
        <f>ABS(Table6[[#This Row],[Pb Analytic         ]]-Table6[[#This Row],[Pb Simulation                           ]])</f>
        <v>6.698194749239978E-7</v>
      </c>
      <c r="E20" s="1">
        <f>Table6[[#This Row],[Absolute Error]]*100/Table6[[#This Row],[Pb Analytic         ]]</f>
        <v>0.52908406797268059</v>
      </c>
      <c r="F20">
        <v>0.51926832999999994</v>
      </c>
      <c r="G20">
        <v>0.519325052980255</v>
      </c>
      <c r="H20" s="1">
        <f>ABS(Table7[[#This Row],[Pd Analytic         ]]-Table7[[#This Row],[Pd Simulation                           ]])</f>
        <v>5.6722980255052846E-5</v>
      </c>
      <c r="I20" s="1">
        <f>Table7[[#This Row],[Absolute Error]]*100/Table7[[#This Row],[Pd Analytic         ]]</f>
        <v>1.0922442491371484E-2</v>
      </c>
    </row>
    <row r="21" spans="1:9" x14ac:dyDescent="0.25">
      <c r="A21" s="1">
        <v>2</v>
      </c>
      <c r="B21">
        <v>1.99063333333333E-4</v>
      </c>
      <c r="C21">
        <v>2.0108678916375399E-4</v>
      </c>
      <c r="D21" s="1">
        <f>ABS(Table6[[#This Row],[Pb Analytic         ]]-Table6[[#This Row],[Pb Simulation                           ]])</f>
        <v>2.0234558304209934E-6</v>
      </c>
      <c r="E21" s="1">
        <f>Table6[[#This Row],[Absolute Error]]*100/Table6[[#This Row],[Pb Analytic         ]]</f>
        <v>1.0062599531455061</v>
      </c>
      <c r="F21">
        <v>0.53711086333333302</v>
      </c>
      <c r="G21">
        <v>0.53711653547688698</v>
      </c>
      <c r="H21" s="1">
        <f>ABS(Table7[[#This Row],[Pd Analytic         ]]-Table7[[#This Row],[Pd Simulation                           ]])</f>
        <v>5.6721435539586196E-6</v>
      </c>
      <c r="I21" s="1">
        <f>Table7[[#This Row],[Absolute Error]]*100/Table7[[#This Row],[Pd Analytic         ]]</f>
        <v>1.0560359213150124E-3</v>
      </c>
    </row>
    <row r="22" spans="1:9" x14ac:dyDescent="0.25">
      <c r="A22" s="1">
        <v>2.1</v>
      </c>
      <c r="B22">
        <v>3.0721666666666601E-4</v>
      </c>
      <c r="C22">
        <v>3.0941471572557997E-4</v>
      </c>
      <c r="D22" s="1">
        <f>ABS(Table6[[#This Row],[Pb Analytic         ]]-Table6[[#This Row],[Pb Simulation                           ]])</f>
        <v>2.1980490589139628E-6</v>
      </c>
      <c r="E22" s="1">
        <f>Table6[[#This Row],[Absolute Error]]*100/Table6[[#This Row],[Pb Analytic         ]]</f>
        <v>0.71038930832992875</v>
      </c>
      <c r="F22">
        <v>0.553980156666666</v>
      </c>
      <c r="G22">
        <v>0.55395173610909199</v>
      </c>
      <c r="H22" s="1">
        <f>ABS(Table7[[#This Row],[Pd Analytic         ]]-Table7[[#This Row],[Pd Simulation                           ]])</f>
        <v>2.8420557574015959E-5</v>
      </c>
      <c r="I22" s="1">
        <f>Table7[[#This Row],[Absolute Error]]*100/Table7[[#This Row],[Pd Analytic         ]]</f>
        <v>5.130511508753351E-3</v>
      </c>
    </row>
    <row r="23" spans="1:9" x14ac:dyDescent="0.25">
      <c r="A23" s="1">
        <v>2.2000000000000002</v>
      </c>
      <c r="B23">
        <v>4.6333333333333301E-4</v>
      </c>
      <c r="C23">
        <v>4.6255375891132201E-4</v>
      </c>
      <c r="D23" s="1">
        <f>ABS(Table6[[#This Row],[Pb Analytic         ]]-Table6[[#This Row],[Pb Simulation                           ]])</f>
        <v>7.7957442201100199E-7</v>
      </c>
      <c r="E23" s="1">
        <f>Table6[[#This Row],[Absolute Error]]*100/Table6[[#This Row],[Pb Analytic         ]]</f>
        <v>0.16853704180154705</v>
      </c>
      <c r="F23">
        <v>0.56990101666666604</v>
      </c>
      <c r="G23">
        <v>0.56985694982801505</v>
      </c>
      <c r="H23" s="1">
        <f>ABS(Table7[[#This Row],[Pd Analytic         ]]-Table7[[#This Row],[Pd Simulation                           ]])</f>
        <v>4.4066838650991258E-5</v>
      </c>
      <c r="I23" s="1">
        <f>Table7[[#This Row],[Absolute Error]]*100/Table7[[#This Row],[Pd Analytic         ]]</f>
        <v>7.7329650299589742E-3</v>
      </c>
    </row>
    <row r="24" spans="1:9" x14ac:dyDescent="0.25">
      <c r="A24" s="1">
        <v>2.2999999999999998</v>
      </c>
      <c r="B24">
        <v>6.7127333333333295E-4</v>
      </c>
      <c r="C24">
        <v>6.7350607614058205E-4</v>
      </c>
      <c r="D24" s="1">
        <f>ABS(Table6[[#This Row],[Pb Analytic         ]]-Table6[[#This Row],[Pb Simulation                           ]])</f>
        <v>2.232742807249102E-6</v>
      </c>
      <c r="E24" s="1">
        <f>Table6[[#This Row],[Absolute Error]]*100/Table6[[#This Row],[Pb Analytic         ]]</f>
        <v>0.33151041784856267</v>
      </c>
      <c r="F24">
        <v>0.58483713333333298</v>
      </c>
      <c r="G24">
        <v>0.58485809899956798</v>
      </c>
      <c r="H24" s="1">
        <f>ABS(Table7[[#This Row],[Pd Analytic         ]]-Table7[[#This Row],[Pd Simulation                           ]])</f>
        <v>2.0965666234995517E-5</v>
      </c>
      <c r="I24" s="1">
        <f>Table7[[#This Row],[Absolute Error]]*100/Table7[[#This Row],[Pd Analytic         ]]</f>
        <v>3.5847441064522224E-3</v>
      </c>
    </row>
    <row r="25" spans="1:9" x14ac:dyDescent="0.25">
      <c r="A25" s="1">
        <v>2.4</v>
      </c>
      <c r="B25">
        <v>9.6564999999999997E-4</v>
      </c>
      <c r="C25">
        <v>9.5727826888117405E-4</v>
      </c>
      <c r="D25" s="1">
        <f>ABS(Table6[[#This Row],[Pb Analytic         ]]-Table6[[#This Row],[Pb Simulation                           ]])</f>
        <v>8.3717311188259268E-6</v>
      </c>
      <c r="E25" s="1">
        <f>Table6[[#This Row],[Absolute Error]]*100/Table6[[#This Row],[Pb Analytic         ]]</f>
        <v>0.87453475034071848</v>
      </c>
      <c r="F25">
        <v>0.59896112999999995</v>
      </c>
      <c r="G25">
        <v>0.59898004365581503</v>
      </c>
      <c r="H25" s="1">
        <f>ABS(Table7[[#This Row],[Pd Analytic         ]]-Table7[[#This Row],[Pd Simulation                           ]])</f>
        <v>1.8913655815078201E-5</v>
      </c>
      <c r="I25" s="1">
        <f>Table7[[#This Row],[Absolute Error]]*100/Table7[[#This Row],[Pd Analytic         ]]</f>
        <v>3.1576437337779381E-3</v>
      </c>
    </row>
    <row r="26" spans="1:9" x14ac:dyDescent="0.25">
      <c r="A26" s="1">
        <v>2.5</v>
      </c>
      <c r="B26">
        <v>1.3324133333333301E-3</v>
      </c>
      <c r="C26">
        <v>1.33075707403288E-3</v>
      </c>
      <c r="D26" s="1">
        <f>ABS(Table6[[#This Row],[Pb Analytic         ]]-Table6[[#This Row],[Pb Simulation                           ]])</f>
        <v>1.6562593004500886E-6</v>
      </c>
      <c r="E26" s="1">
        <f>Table6[[#This Row],[Absolute Error]]*100/Table6[[#This Row],[Pb Analytic         ]]</f>
        <v>0.1244599283196571</v>
      </c>
      <c r="F26">
        <v>0.61232493333333304</v>
      </c>
      <c r="G26">
        <v>0.61224609352958903</v>
      </c>
      <c r="H26" s="1">
        <f>ABS(Table7[[#This Row],[Pd Analytic         ]]-Table7[[#This Row],[Pd Simulation                           ]])</f>
        <v>7.8839803744013004E-5</v>
      </c>
      <c r="I26" s="1">
        <f>Table7[[#This Row],[Absolute Error]]*100/Table7[[#This Row],[Pd Analytic         ]]</f>
        <v>1.2877142798821758E-2</v>
      </c>
    </row>
    <row r="27" spans="1:9" x14ac:dyDescent="0.25">
      <c r="A27" s="1">
        <v>2.6</v>
      </c>
      <c r="B27">
        <v>1.8114366666666601E-3</v>
      </c>
      <c r="C27">
        <v>1.81248654795811E-3</v>
      </c>
      <c r="D27" s="1">
        <f>ABS(Table6[[#This Row],[Pb Analytic         ]]-Table6[[#This Row],[Pb Simulation                           ]])</f>
        <v>1.0498812914499014E-6</v>
      </c>
      <c r="E27" s="1">
        <f>Table6[[#This Row],[Absolute Error]]*100/Table6[[#This Row],[Pb Analytic         ]]</f>
        <v>5.7924914953584872E-2</v>
      </c>
      <c r="F27">
        <v>0.62461513666666602</v>
      </c>
      <c r="G27">
        <v>0.62467771885658196</v>
      </c>
      <c r="H27" s="1">
        <f>ABS(Table7[[#This Row],[Pd Analytic         ]]-Table7[[#This Row],[Pd Simulation                           ]])</f>
        <v>6.2582189915949549E-5</v>
      </c>
      <c r="I27" s="1">
        <f>Table7[[#This Row],[Absolute Error]]*100/Table7[[#This Row],[Pd Analytic         ]]</f>
        <v>1.0018316329658881E-2</v>
      </c>
    </row>
    <row r="28" spans="1:9" x14ac:dyDescent="0.25">
      <c r="A28" s="1">
        <v>2.7</v>
      </c>
      <c r="B28">
        <v>2.4199566666666598E-3</v>
      </c>
      <c r="C28">
        <v>2.42235180207253E-3</v>
      </c>
      <c r="D28" s="1">
        <f>ABS(Table6[[#This Row],[Pb Analytic         ]]-Table6[[#This Row],[Pb Simulation                           ]])</f>
        <v>2.3951354058701982E-6</v>
      </c>
      <c r="E28" s="1">
        <f>Table6[[#This Row],[Absolute Error]]*100/Table6[[#This Row],[Pb Analytic         ]]</f>
        <v>9.8876447418618313E-2</v>
      </c>
      <c r="F28">
        <v>0.63623041333333297</v>
      </c>
      <c r="G28">
        <v>0.63629444779106403</v>
      </c>
      <c r="H28" s="1">
        <f>ABS(Table7[[#This Row],[Pd Analytic         ]]-Table7[[#This Row],[Pd Simulation                           ]])</f>
        <v>6.4034457731065864E-5</v>
      </c>
      <c r="I28" s="1">
        <f>Table7[[#This Row],[Absolute Error]]*100/Table7[[#This Row],[Pd Analytic         ]]</f>
        <v>1.0063651812987759E-2</v>
      </c>
    </row>
    <row r="29" spans="1:9" x14ac:dyDescent="0.25">
      <c r="A29" s="1">
        <v>2.8</v>
      </c>
      <c r="B29">
        <v>3.1744333333333301E-3</v>
      </c>
      <c r="C29">
        <v>3.1811808695185202E-3</v>
      </c>
      <c r="D29" s="1">
        <f>ABS(Table6[[#This Row],[Pb Analytic         ]]-Table6[[#This Row],[Pb Simulation                           ]])</f>
        <v>6.7475361851900874E-6</v>
      </c>
      <c r="E29" s="1">
        <f>Table6[[#This Row],[Absolute Error]]*100/Table6[[#This Row],[Pb Analytic         ]]</f>
        <v>0.21210790778492719</v>
      </c>
      <c r="F29">
        <v>0.64706844333333302</v>
      </c>
      <c r="G29">
        <v>0.64711393028710995</v>
      </c>
      <c r="H29" s="1">
        <f>ABS(Table7[[#This Row],[Pd Analytic         ]]-Table7[[#This Row],[Pd Simulation                           ]])</f>
        <v>4.5486953776929795E-5</v>
      </c>
      <c r="I29" s="1">
        <f>Table7[[#This Row],[Absolute Error]]*100/Table7[[#This Row],[Pd Analytic         ]]</f>
        <v>7.0292033053203249E-3</v>
      </c>
    </row>
    <row r="30" spans="1:9" x14ac:dyDescent="0.25">
      <c r="A30" s="1">
        <v>2.9</v>
      </c>
      <c r="B30">
        <v>4.1181999999999998E-3</v>
      </c>
      <c r="C30">
        <v>4.1102819280901398E-3</v>
      </c>
      <c r="D30" s="1">
        <f>ABS(Table6[[#This Row],[Pb Analytic         ]]-Table6[[#This Row],[Pb Simulation                           ]])</f>
        <v>7.9180719098599986E-6</v>
      </c>
      <c r="E30" s="1">
        <f>Table6[[#This Row],[Absolute Error]]*100/Table6[[#This Row],[Pb Analytic         ]]</f>
        <v>0.19264060345221051</v>
      </c>
      <c r="F30">
        <v>0.65716047333333305</v>
      </c>
      <c r="G30">
        <v>0.65715214188659499</v>
      </c>
      <c r="H30" s="1">
        <f>ABS(Table7[[#This Row],[Pd Analytic         ]]-Table7[[#This Row],[Pd Simulation                           ]])</f>
        <v>8.3314467380635193E-6</v>
      </c>
      <c r="I30" s="1">
        <f>Table7[[#This Row],[Absolute Error]]*100/Table7[[#This Row],[Pd Analytic         ]]</f>
        <v>1.2678109385971202E-3</v>
      </c>
    </row>
    <row r="31" spans="1:9" x14ac:dyDescent="0.25">
      <c r="A31" s="1">
        <v>3</v>
      </c>
      <c r="B31">
        <v>5.2362833333333301E-3</v>
      </c>
      <c r="C31">
        <v>5.2309373949836098E-3</v>
      </c>
      <c r="D31" s="1">
        <f>ABS(Table6[[#This Row],[Pb Analytic         ]]-Table6[[#This Row],[Pb Simulation                           ]])</f>
        <v>5.3459383497203236E-6</v>
      </c>
      <c r="E31" s="1">
        <f>Table6[[#This Row],[Absolute Error]]*100/Table6[[#This Row],[Pb Analytic         ]]</f>
        <v>0.10219847698515754</v>
      </c>
      <c r="F31">
        <v>0.66640998333333301</v>
      </c>
      <c r="G31">
        <v>0.66642369636166399</v>
      </c>
      <c r="H31" s="1">
        <f>ABS(Table7[[#This Row],[Pd Analytic         ]]-Table7[[#This Row],[Pd Simulation                           ]])</f>
        <v>1.3713028330974986E-5</v>
      </c>
      <c r="I31" s="1">
        <f>Table7[[#This Row],[Absolute Error]]*100/Table7[[#This Row],[Pd Analytic         ]]</f>
        <v>2.0577041911686482E-3</v>
      </c>
    </row>
    <row r="32" spans="1:9" x14ac:dyDescent="0.25">
      <c r="A32" s="1">
        <v>3.1</v>
      </c>
      <c r="B32">
        <v>6.5781333333333296E-3</v>
      </c>
      <c r="C32">
        <v>6.56387901426537E-3</v>
      </c>
      <c r="D32" s="1">
        <f>ABS(Table6[[#This Row],[Pb Analytic         ]]-Table6[[#This Row],[Pb Simulation                           ]])</f>
        <v>1.4254319067959556E-5</v>
      </c>
      <c r="E32" s="1">
        <f>Table6[[#This Row],[Absolute Error]]*100/Table6[[#This Row],[Pb Analytic         ]]</f>
        <v>0.21716303784668251</v>
      </c>
      <c r="F32">
        <v>0.67495918333333305</v>
      </c>
      <c r="G32">
        <v>0.67494223377408002</v>
      </c>
      <c r="H32" s="1">
        <f>ABS(Table7[[#This Row],[Pd Analytic         ]]-Table7[[#This Row],[Pd Simulation                           ]])</f>
        <v>1.6949559253021107E-5</v>
      </c>
      <c r="I32" s="1">
        <f>Table7[[#This Row],[Absolute Error]]*100/Table7[[#This Row],[Pd Analytic         ]]</f>
        <v>2.5112607279357993E-3</v>
      </c>
    </row>
    <row r="33" spans="1:9" x14ac:dyDescent="0.25">
      <c r="A33" s="1">
        <v>3.2</v>
      </c>
      <c r="B33">
        <v>8.1245966666666607E-3</v>
      </c>
      <c r="C33">
        <v>8.1287688262009702E-3</v>
      </c>
      <c r="D33" s="1">
        <f>ABS(Table6[[#This Row],[Pb Analytic         ]]-Table6[[#This Row],[Pb Simulation                           ]])</f>
        <v>4.1721595343095774E-6</v>
      </c>
      <c r="E33" s="1">
        <f>Table6[[#This Row],[Absolute Error]]*100/Table6[[#This Row],[Pb Analytic         ]]</f>
        <v>5.1325848028322657E-2</v>
      </c>
      <c r="F33">
        <v>0.682673903333333</v>
      </c>
      <c r="G33">
        <v>0.68272085026458995</v>
      </c>
      <c r="H33" s="1">
        <f>ABS(Table7[[#This Row],[Pd Analytic         ]]-Table7[[#This Row],[Pd Simulation                           ]])</f>
        <v>4.6946931256952595E-5</v>
      </c>
      <c r="I33" s="1">
        <f>Table7[[#This Row],[Absolute Error]]*100/Table7[[#This Row],[Pd Analytic         ]]</f>
        <v>6.8764460963449715E-3</v>
      </c>
    </row>
    <row r="34" spans="1:9" x14ac:dyDescent="0.25">
      <c r="A34" s="1">
        <v>3.3</v>
      </c>
      <c r="B34">
        <v>9.9327566666666603E-3</v>
      </c>
      <c r="C34">
        <v>9.9437098704018307E-3</v>
      </c>
      <c r="D34" s="1">
        <f>ABS(Table6[[#This Row],[Pb Analytic         ]]-Table6[[#This Row],[Pb Simulation                           ]])</f>
        <v>1.0953203735170405E-5</v>
      </c>
      <c r="E34" s="1">
        <f>Table6[[#This Row],[Absolute Error]]*100/Table6[[#This Row],[Pb Analytic         ]]</f>
        <v>0.11015208486495977</v>
      </c>
      <c r="F34">
        <v>0.68978483333333296</v>
      </c>
      <c r="G34">
        <v>0.68977253763507795</v>
      </c>
      <c r="H34" s="1">
        <f>ABS(Table7[[#This Row],[Pd Analytic         ]]-Table7[[#This Row],[Pd Simulation                           ]])</f>
        <v>1.2295698255004872E-5</v>
      </c>
      <c r="I34" s="1">
        <f>Table7[[#This Row],[Absolute Error]]*100/Table7[[#This Row],[Pd Analytic         ]]</f>
        <v>1.7825728894863416E-3</v>
      </c>
    </row>
    <row r="35" spans="1:9" x14ac:dyDescent="0.25">
      <c r="A35" s="1">
        <v>3.4</v>
      </c>
      <c r="B35">
        <v>1.2012803333333299E-2</v>
      </c>
      <c r="C35">
        <v>1.2024807831579601E-2</v>
      </c>
      <c r="D35" s="1">
        <f>ABS(Table6[[#This Row],[Pb Analytic         ]]-Table6[[#This Row],[Pb Simulation                           ]])</f>
        <v>1.2004498246301343E-5</v>
      </c>
      <c r="E35" s="1">
        <f>Table6[[#This Row],[Absolute Error]]*100/Table6[[#This Row],[Pb Analytic         ]]</f>
        <v>9.9831102620825923E-2</v>
      </c>
      <c r="F35">
        <v>0.69617888999999999</v>
      </c>
      <c r="G35">
        <v>0.69611060424934401</v>
      </c>
      <c r="H35" s="1">
        <f>ABS(Table7[[#This Row],[Pd Analytic         ]]-Table7[[#This Row],[Pd Simulation                           ]])</f>
        <v>6.828575065598308E-5</v>
      </c>
      <c r="I35" s="1">
        <f>Table7[[#This Row],[Absolute Error]]*100/Table7[[#This Row],[Pd Analytic         ]]</f>
        <v>9.8096121850664124E-3</v>
      </c>
    </row>
    <row r="36" spans="1:9" x14ac:dyDescent="0.25">
      <c r="A36" s="1">
        <v>3.5</v>
      </c>
      <c r="B36">
        <v>1.43698933333333E-2</v>
      </c>
      <c r="C36">
        <v>1.43858009206543E-2</v>
      </c>
      <c r="D36" s="1">
        <f>ABS(Table6[[#This Row],[Pb Analytic         ]]-Table6[[#This Row],[Pb Simulation                           ]])</f>
        <v>1.5907587320999894E-5</v>
      </c>
      <c r="E36" s="1">
        <f>Table6[[#This Row],[Absolute Error]]*100/Table6[[#This Row],[Pb Analytic         ]]</f>
        <v>0.11057839190698587</v>
      </c>
      <c r="F36">
        <v>0.70172908333333295</v>
      </c>
      <c r="G36">
        <v>0.70174905355508299</v>
      </c>
      <c r="H36" s="1">
        <f>ABS(Table7[[#This Row],[Pd Analytic         ]]-Table7[[#This Row],[Pd Simulation                           ]])</f>
        <v>1.9970221750043038E-5</v>
      </c>
      <c r="I36" s="1">
        <f>Table7[[#This Row],[Absolute Error]]*100/Table7[[#This Row],[Pd Analytic         ]]</f>
        <v>2.845778223550607E-3</v>
      </c>
    </row>
    <row r="37" spans="1:9" x14ac:dyDescent="0.25">
      <c r="A37" s="1">
        <v>3.6</v>
      </c>
      <c r="B37">
        <v>1.70307866666666E-2</v>
      </c>
      <c r="C37">
        <v>1.70377705148731E-2</v>
      </c>
      <c r="D37" s="1">
        <f>ABS(Table6[[#This Row],[Pb Analytic         ]]-Table6[[#This Row],[Pb Simulation                           ]])</f>
        <v>6.983848206500165E-6</v>
      </c>
      <c r="E37" s="1">
        <f>Table6[[#This Row],[Absolute Error]]*100/Table6[[#This Row],[Pb Analytic         ]]</f>
        <v>4.0990387799880408E-2</v>
      </c>
      <c r="F37">
        <v>0.70676212999999999</v>
      </c>
      <c r="G37">
        <v>0.70670290215100695</v>
      </c>
      <c r="H37" s="1">
        <f>ABS(Table7[[#This Row],[Pd Analytic         ]]-Table7[[#This Row],[Pd Simulation                           ]])</f>
        <v>5.9227848993037568E-5</v>
      </c>
      <c r="I37" s="1">
        <f>Table7[[#This Row],[Absolute Error]]*100/Table7[[#This Row],[Pd Analytic         ]]</f>
        <v>8.3808696430656329E-3</v>
      </c>
    </row>
    <row r="38" spans="1:9" x14ac:dyDescent="0.25">
      <c r="A38" s="1">
        <v>3.7</v>
      </c>
      <c r="B38">
        <v>1.9958386666666598E-2</v>
      </c>
      <c r="C38">
        <v>1.99889399125458E-2</v>
      </c>
      <c r="D38" s="1">
        <f>ABS(Table6[[#This Row],[Pb Analytic         ]]-Table6[[#This Row],[Pb Simulation                           ]])</f>
        <v>3.0553245879201552E-5</v>
      </c>
      <c r="E38" s="1">
        <f>Table6[[#This Row],[Absolute Error]]*100/Table6[[#This Row],[Pb Analytic         ]]</f>
        <v>0.15285075653274238</v>
      </c>
      <c r="F38">
        <v>0.71094795333333305</v>
      </c>
      <c r="G38">
        <v>0.71098842530120099</v>
      </c>
      <c r="H38" s="1">
        <f>ABS(Table7[[#This Row],[Pd Analytic         ]]-Table7[[#This Row],[Pd Simulation                           ]])</f>
        <v>4.0471967867938829E-5</v>
      </c>
      <c r="I38" s="1">
        <f>Table7[[#This Row],[Absolute Error]]*100/Table7[[#This Row],[Pd Analytic         ]]</f>
        <v>5.6923525654856344E-3</v>
      </c>
    </row>
    <row r="39" spans="1:9" x14ac:dyDescent="0.25">
      <c r="A39" s="1">
        <v>3.8</v>
      </c>
      <c r="B39">
        <v>2.32599433333333E-2</v>
      </c>
      <c r="C39">
        <v>2.3244563428696099E-2</v>
      </c>
      <c r="D39" s="1">
        <f>ABS(Table6[[#This Row],[Pb Analytic         ]]-Table6[[#This Row],[Pb Simulation                           ]])</f>
        <v>1.5379904637201347E-5</v>
      </c>
      <c r="E39" s="1">
        <f>Table6[[#This Row],[Absolute Error]]*100/Table6[[#This Row],[Pb Analytic         ]]</f>
        <v>6.6165599041599563E-2</v>
      </c>
      <c r="F39">
        <v>0.71461445000000001</v>
      </c>
      <c r="G39">
        <v>0.71462332367445103</v>
      </c>
      <c r="H39" s="1">
        <f>ABS(Table7[[#This Row],[Pd Analytic         ]]-Table7[[#This Row],[Pd Simulation                           ]])</f>
        <v>8.8736744510153898E-6</v>
      </c>
      <c r="I39" s="1">
        <f>Table7[[#This Row],[Absolute Error]]*100/Table7[[#This Row],[Pd Analytic         ]]</f>
        <v>1.2417275167270949E-3</v>
      </c>
    </row>
    <row r="40" spans="1:9" x14ac:dyDescent="0.25">
      <c r="A40" s="1">
        <v>3.9</v>
      </c>
      <c r="B40">
        <v>2.6822060000000002E-2</v>
      </c>
      <c r="C40">
        <v>2.68069033463708E-2</v>
      </c>
      <c r="D40" s="1">
        <f>ABS(Table6[[#This Row],[Pb Analytic         ]]-Table6[[#This Row],[Pb Simulation                           ]])</f>
        <v>1.5156653629201655E-5</v>
      </c>
      <c r="E40" s="1">
        <f>Table6[[#This Row],[Absolute Error]]*100/Table6[[#This Row],[Pb Analytic         ]]</f>
        <v>5.6540113691474214E-2</v>
      </c>
      <c r="F40">
        <v>0.71759832000000001</v>
      </c>
      <c r="G40">
        <v>0.71762681046920296</v>
      </c>
      <c r="H40" s="1">
        <f>ABS(Table7[[#This Row],[Pd Analytic         ]]-Table7[[#This Row],[Pd Simulation                           ]])</f>
        <v>2.84904692029464E-5</v>
      </c>
      <c r="I40" s="1">
        <f>Table7[[#This Row],[Absolute Error]]*100/Table7[[#This Row],[Pd Analytic         ]]</f>
        <v>3.9700954294501056E-3</v>
      </c>
    </row>
    <row r="41" spans="1:9" x14ac:dyDescent="0.25">
      <c r="A41" s="1">
        <v>4</v>
      </c>
      <c r="B41">
        <v>3.0674696666666602E-2</v>
      </c>
      <c r="C41">
        <v>3.0675288235150699E-2</v>
      </c>
      <c r="D41" s="1">
        <f>ABS(Table6[[#This Row],[Pb Analytic         ]]-Table6[[#This Row],[Pb Simulation                           ]])</f>
        <v>5.915684840977764E-7</v>
      </c>
      <c r="E41" s="1">
        <f>Table6[[#This Row],[Absolute Error]]*100/Table6[[#This Row],[Pb Analytic         ]]</f>
        <v>1.9284854947830621E-3</v>
      </c>
      <c r="F41">
        <v>0.72004394999999999</v>
      </c>
      <c r="G41">
        <v>0.72001962268006203</v>
      </c>
      <c r="H41" s="1">
        <f>ABS(Table7[[#This Row],[Pd Analytic         ]]-Table7[[#This Row],[Pd Simulation                           ]])</f>
        <v>2.4327319937955671E-5</v>
      </c>
      <c r="I41" s="1">
        <f>Table7[[#This Row],[Absolute Error]]*100/Table7[[#This Row],[Pd Analytic         ]]</f>
        <v>3.3787023536114686E-3</v>
      </c>
    </row>
    <row r="42" spans="1:9" x14ac:dyDescent="0.25">
      <c r="A42" s="1">
        <v>4.0999999999999996</v>
      </c>
      <c r="B42">
        <v>3.4838013333333299E-2</v>
      </c>
      <c r="C42">
        <v>3.4846243040743699E-2</v>
      </c>
      <c r="D42" s="1">
        <f>ABS(Table6[[#This Row],[Pb Analytic         ]]-Table6[[#This Row],[Pb Simulation                           ]])</f>
        <v>8.2297074103995782E-6</v>
      </c>
      <c r="E42" s="1">
        <f>Table6[[#This Row],[Absolute Error]]*100/Table6[[#This Row],[Pb Analytic         ]]</f>
        <v>2.3617201431950802E-2</v>
      </c>
      <c r="F42">
        <v>0.72187226666666604</v>
      </c>
      <c r="G42">
        <v>0.72182396388337899</v>
      </c>
      <c r="H42" s="1">
        <f>ABS(Table7[[#This Row],[Pd Analytic         ]]-Table7[[#This Row],[Pd Simulation                           ]])</f>
        <v>4.8302783287046402E-5</v>
      </c>
      <c r="I42" s="1">
        <f>Table7[[#This Row],[Absolute Error]]*100/Table7[[#This Row],[Pd Analytic         ]]</f>
        <v>6.6917677583298429E-3</v>
      </c>
    </row>
    <row r="43" spans="1:9" x14ac:dyDescent="0.25">
      <c r="A43" s="1">
        <v>4.2</v>
      </c>
      <c r="B43">
        <v>3.9286649999999999E-2</v>
      </c>
      <c r="C43">
        <v>3.9313679220136503E-2</v>
      </c>
      <c r="D43" s="1">
        <f>ABS(Table6[[#This Row],[Pb Analytic         ]]-Table6[[#This Row],[Pb Simulation                           ]])</f>
        <v>2.7029220136504106E-5</v>
      </c>
      <c r="E43" s="1">
        <f>Table6[[#This Row],[Absolute Error]]*100/Table6[[#This Row],[Pb Analytic         ]]</f>
        <v>6.8752710691752594E-2</v>
      </c>
      <c r="F43">
        <v>0.723027366666666</v>
      </c>
      <c r="G43">
        <v>0.72306338848913099</v>
      </c>
      <c r="H43" s="1">
        <f>ABS(Table7[[#This Row],[Pd Analytic         ]]-Table7[[#This Row],[Pd Simulation                           ]])</f>
        <v>3.6021822464982201E-5</v>
      </c>
      <c r="I43" s="1">
        <f>Table7[[#This Row],[Absolute Error]]*100/Table7[[#This Row],[Pd Analytic         ]]</f>
        <v>4.981834654946532E-3</v>
      </c>
    </row>
    <row r="44" spans="1:9" x14ac:dyDescent="0.25">
      <c r="A44" s="1">
        <v>4.3</v>
      </c>
      <c r="B44">
        <v>4.4083156666666602E-2</v>
      </c>
      <c r="C44">
        <v>4.4069132034660501E-2</v>
      </c>
      <c r="D44" s="1">
        <f>ABS(Table6[[#This Row],[Pb Analytic         ]]-Table6[[#This Row],[Pb Simulation                           ]])</f>
        <v>1.4024632006101601E-5</v>
      </c>
      <c r="E44" s="1">
        <f>Table6[[#This Row],[Absolute Error]]*100/Table6[[#This Row],[Pb Analytic         ]]</f>
        <v>3.1824162080322314E-2</v>
      </c>
      <c r="F44">
        <v>0.72373893</v>
      </c>
      <c r="G44">
        <v>0.72376263894144799</v>
      </c>
      <c r="H44" s="1">
        <f>ABS(Table7[[#This Row],[Pd Analytic         ]]-Table7[[#This Row],[Pd Simulation                           ]])</f>
        <v>2.3708941447986298E-5</v>
      </c>
      <c r="I44" s="1">
        <f>Table7[[#This Row],[Absolute Error]]*100/Table7[[#This Row],[Pd Analytic         ]]</f>
        <v>3.2757896266464148E-3</v>
      </c>
    </row>
    <row r="45" spans="1:9" x14ac:dyDescent="0.25">
      <c r="A45" s="1">
        <v>4.4000000000000004</v>
      </c>
      <c r="B45">
        <v>4.9071926666666599E-2</v>
      </c>
      <c r="C45">
        <v>4.9102031832488097E-2</v>
      </c>
      <c r="D45" s="1">
        <f>ABS(Table6[[#This Row],[Pb Analytic         ]]-Table6[[#This Row],[Pb Simulation                           ]])</f>
        <v>3.0105165821497915E-5</v>
      </c>
      <c r="E45" s="1">
        <f>Table6[[#This Row],[Absolute Error]]*100/Table6[[#This Row],[Pb Analytic         ]]</f>
        <v>6.1311446182516202E-2</v>
      </c>
      <c r="F45">
        <v>0.724011243333333</v>
      </c>
      <c r="G45">
        <v>0.72394744794398203</v>
      </c>
      <c r="H45" s="1">
        <f>ABS(Table7[[#This Row],[Pd Analytic         ]]-Table7[[#This Row],[Pd Simulation                           ]])</f>
        <v>6.3795389350973508E-5</v>
      </c>
      <c r="I45" s="1">
        <f>Table7[[#This Row],[Absolute Error]]*100/Table7[[#This Row],[Pd Analytic         ]]</f>
        <v>8.8121575028896164E-3</v>
      </c>
    </row>
    <row r="46" spans="1:9" x14ac:dyDescent="0.25">
      <c r="A46" s="1">
        <v>4.5</v>
      </c>
      <c r="B46">
        <v>5.4442666666666598E-2</v>
      </c>
      <c r="C46">
        <v>5.4399996614366702E-2</v>
      </c>
      <c r="D46" s="1">
        <f>ABS(Table6[[#This Row],[Pb Analytic         ]]-Table6[[#This Row],[Pb Simulation                           ]])</f>
        <v>4.2670052299895178E-5</v>
      </c>
      <c r="E46" s="1">
        <f>Table6[[#This Row],[Absolute Error]]*100/Table6[[#This Row],[Pb Analytic         ]]</f>
        <v>7.843760102114837E-2</v>
      </c>
      <c r="F46">
        <v>0.72362839666666601</v>
      </c>
      <c r="G46">
        <v>0.72364431758454095</v>
      </c>
      <c r="H46" s="1">
        <f>ABS(Table7[[#This Row],[Pd Analytic         ]]-Table7[[#This Row],[Pd Simulation                           ]])</f>
        <v>1.5920917874945317E-5</v>
      </c>
      <c r="I46" s="1">
        <f>Table7[[#This Row],[Absolute Error]]*100/Table7[[#This Row],[Pd Analytic         ]]</f>
        <v>2.2001026592854203E-3</v>
      </c>
    </row>
    <row r="47" spans="1:9" x14ac:dyDescent="0.25">
      <c r="A47" s="1">
        <v>4.5999999999999996</v>
      </c>
      <c r="B47">
        <v>5.9939386666666601E-2</v>
      </c>
      <c r="C47">
        <v>5.9949134214774803E-2</v>
      </c>
      <c r="D47" s="1">
        <f>ABS(Table6[[#This Row],[Pb Analytic         ]]-Table6[[#This Row],[Pb Simulation                           ]])</f>
        <v>9.7475481082021087E-6</v>
      </c>
      <c r="E47" s="1">
        <f>Table6[[#This Row],[Absolute Error]]*100/Table6[[#This Row],[Pb Analytic         ]]</f>
        <v>1.6259697885344558E-2</v>
      </c>
      <c r="F47">
        <v>0.72287885666666596</v>
      </c>
      <c r="G47">
        <v>0.72288028641019297</v>
      </c>
      <c r="H47" s="1">
        <f>ABS(Table7[[#This Row],[Pd Analytic         ]]-Table7[[#This Row],[Pd Simulation                           ]])</f>
        <v>1.4297435270149705E-6</v>
      </c>
      <c r="I47" s="1">
        <f>Table7[[#This Row],[Absolute Error]]*100/Table7[[#This Row],[Pd Analytic         ]]</f>
        <v>1.9778427408984194E-4</v>
      </c>
    </row>
    <row r="48" spans="1:9" x14ac:dyDescent="0.25">
      <c r="A48" s="1">
        <v>4.7</v>
      </c>
      <c r="B48">
        <v>6.5738699999999997E-2</v>
      </c>
      <c r="C48">
        <v>6.5734343870102005E-2</v>
      </c>
      <c r="D48" s="1">
        <f>ABS(Table6[[#This Row],[Pb Analytic         ]]-Table6[[#This Row],[Pb Simulation                           ]])</f>
        <v>4.356129897992167E-6</v>
      </c>
      <c r="E48" s="1">
        <f>Table6[[#This Row],[Absolute Error]]*100/Table6[[#This Row],[Pb Analytic         ]]</f>
        <v>6.6268705847286448E-3</v>
      </c>
      <c r="F48">
        <v>0.72171037000000005</v>
      </c>
      <c r="G48">
        <v>0.72168269424098197</v>
      </c>
      <c r="H48" s="1">
        <f>ABS(Table7[[#This Row],[Pd Analytic         ]]-Table7[[#This Row],[Pd Simulation                           ]])</f>
        <v>2.7675759018075397E-5</v>
      </c>
      <c r="I48" s="1">
        <f>Table7[[#This Row],[Absolute Error]]*100/Table7[[#This Row],[Pd Analytic         ]]</f>
        <v>3.8348929853698273E-3</v>
      </c>
    </row>
    <row r="49" spans="1:9" x14ac:dyDescent="0.25">
      <c r="A49" s="1">
        <v>4.8</v>
      </c>
      <c r="B49">
        <v>7.1750880000000003E-2</v>
      </c>
      <c r="C49">
        <v>7.1739608619615702E-2</v>
      </c>
      <c r="D49" s="1">
        <f>ABS(Table6[[#This Row],[Pb Analytic         ]]-Table6[[#This Row],[Pb Simulation                           ]])</f>
        <v>1.1271380384300644E-5</v>
      </c>
      <c r="E49" s="1">
        <f>Table6[[#This Row],[Absolute Error]]*100/Table6[[#This Row],[Pb Analytic         ]]</f>
        <v>1.571151641496232E-2</v>
      </c>
      <c r="F49">
        <v>0.72006046333333296</v>
      </c>
      <c r="G49">
        <v>0.72007895297966795</v>
      </c>
      <c r="H49" s="1">
        <f>ABS(Table7[[#This Row],[Pd Analytic         ]]-Table7[[#This Row],[Pd Simulation                           ]])</f>
        <v>1.8489646334995946E-5</v>
      </c>
      <c r="I49" s="1">
        <f>Table7[[#This Row],[Absolute Error]]*100/Table7[[#This Row],[Pd Analytic         ]]</f>
        <v>2.5677248666255651E-3</v>
      </c>
    </row>
    <row r="50" spans="1:9" x14ac:dyDescent="0.25">
      <c r="A50" s="1">
        <v>4.9000000000000004</v>
      </c>
      <c r="B50">
        <v>7.7887349999999994E-2</v>
      </c>
      <c r="C50">
        <v>7.7948271748055201E-2</v>
      </c>
      <c r="D50" s="1">
        <f>ABS(Table6[[#This Row],[Pb Analytic         ]]-Table6[[#This Row],[Pb Simulation                           ]])</f>
        <v>6.0921748055206559E-5</v>
      </c>
      <c r="E50" s="1">
        <f>Table6[[#This Row],[Absolute Error]]*100/Table6[[#This Row],[Pb Analytic         ]]</f>
        <v>7.815663733009777E-2</v>
      </c>
      <c r="F50">
        <v>0.71814526000000001</v>
      </c>
      <c r="G50">
        <v>0.71809633002749795</v>
      </c>
      <c r="H50" s="1">
        <f>ABS(Table7[[#This Row],[Pd Analytic         ]]-Table7[[#This Row],[Pd Simulation                           ]])</f>
        <v>4.892997250205422E-5</v>
      </c>
      <c r="I50" s="1">
        <f>Table7[[#This Row],[Absolute Error]]*100/Table7[[#This Row],[Pd Analytic         ]]</f>
        <v>6.8138452260549159E-3</v>
      </c>
    </row>
    <row r="51" spans="1:9" x14ac:dyDescent="0.25">
      <c r="A51" s="1">
        <v>5</v>
      </c>
      <c r="B51">
        <v>8.4353726666666601E-2</v>
      </c>
      <c r="C51">
        <v>8.4343292212139501E-2</v>
      </c>
      <c r="D51" s="1">
        <f>ABS(Table6[[#This Row],[Pb Analytic         ]]-Table6[[#This Row],[Pb Simulation                           ]])</f>
        <v>1.0434454527100123E-5</v>
      </c>
      <c r="E51" s="1">
        <f>Table6[[#This Row],[Absolute Error]]*100/Table6[[#This Row],[Pb Analytic         ]]</f>
        <v>1.237141004747061E-2</v>
      </c>
      <c r="F51">
        <v>0.71578349666666596</v>
      </c>
      <c r="G51">
        <v>0.71576174927484904</v>
      </c>
      <c r="H51" s="1">
        <f>ABS(Table7[[#This Row],[Pd Analytic         ]]-Table7[[#This Row],[Pd Simulation                           ]])</f>
        <v>2.1747391816928641E-5</v>
      </c>
      <c r="I51" s="1">
        <f>Table7[[#This Row],[Absolute Error]]*100/Table7[[#This Row],[Pd Analytic         ]]</f>
        <v>3.0383562461896449E-3</v>
      </c>
    </row>
    <row r="52" spans="1:9" x14ac:dyDescent="0.25">
      <c r="A52" s="1">
        <v>5.0999999999999996</v>
      </c>
      <c r="B52">
        <v>9.0923749999999998E-2</v>
      </c>
      <c r="C52">
        <v>9.0907475608374297E-2</v>
      </c>
      <c r="D52" s="1">
        <f>ABS(Table6[[#This Row],[Pb Analytic         ]]-Table6[[#This Row],[Pb Simulation                           ]])</f>
        <v>1.6274391625700768E-5</v>
      </c>
      <c r="E52" s="1">
        <f>Table6[[#This Row],[Absolute Error]]*100/Table6[[#This Row],[Pb Analytic         ]]</f>
        <v>1.7902148879163894E-2</v>
      </c>
      <c r="F52">
        <v>0.71303033999999998</v>
      </c>
      <c r="G52">
        <v>0.71310161309328801</v>
      </c>
      <c r="H52" s="1">
        <f>ABS(Table7[[#This Row],[Pd Analytic         ]]-Table7[[#This Row],[Pd Simulation                           ]])</f>
        <v>7.1273093288026779E-5</v>
      </c>
      <c r="I52" s="1">
        <f>Table7[[#This Row],[Absolute Error]]*100/Table7[[#This Row],[Pd Analytic         ]]</f>
        <v>9.9948018598441778E-3</v>
      </c>
    </row>
    <row r="53" spans="1:9" x14ac:dyDescent="0.25">
      <c r="A53" s="1">
        <v>5.2</v>
      </c>
      <c r="B53">
        <v>9.759524E-2</v>
      </c>
      <c r="C53">
        <v>9.7623678676478504E-2</v>
      </c>
      <c r="D53" s="1">
        <f>ABS(Table6[[#This Row],[Pb Analytic         ]]-Table6[[#This Row],[Pb Simulation                           ]])</f>
        <v>2.8438676478503844E-5</v>
      </c>
      <c r="E53" s="1">
        <f>Table6[[#This Row],[Absolute Error]]*100/Table6[[#This Row],[Pb Analytic         ]]</f>
        <v>2.9130920760268249E-2</v>
      </c>
      <c r="F53">
        <v>0.71015691000000003</v>
      </c>
      <c r="G53">
        <v>0.71014164737508101</v>
      </c>
      <c r="H53" s="1">
        <f>ABS(Table7[[#This Row],[Pd Analytic         ]]-Table7[[#This Row],[Pd Simulation                           ]])</f>
        <v>1.5262624919021306E-5</v>
      </c>
      <c r="I53" s="1">
        <f>Table7[[#This Row],[Absolute Error]]*100/Table7[[#This Row],[Pd Analytic         ]]</f>
        <v>2.1492367016407261E-3</v>
      </c>
    </row>
    <row r="54" spans="1:9" x14ac:dyDescent="0.25">
      <c r="A54" s="1">
        <v>5.3</v>
      </c>
      <c r="B54">
        <v>0.10448826</v>
      </c>
      <c r="C54">
        <v>0.104474986557597</v>
      </c>
      <c r="D54" s="1">
        <f>ABS(Table6[[#This Row],[Pb Analytic         ]]-Table6[[#This Row],[Pb Simulation                           ]])</f>
        <v>1.3273442402997326E-5</v>
      </c>
      <c r="E54" s="1">
        <f>Table6[[#This Row],[Absolute Error]]*100/Table6[[#This Row],[Pb Analytic         ]]</f>
        <v>1.2704899842872614E-2</v>
      </c>
      <c r="F54">
        <v>0.70691538333333304</v>
      </c>
      <c r="G54">
        <v>0.70690677048435802</v>
      </c>
      <c r="H54" s="1">
        <f>ABS(Table7[[#This Row],[Pd Analytic         ]]-Table7[[#This Row],[Pd Simulation                           ]])</f>
        <v>8.6128489750203485E-6</v>
      </c>
      <c r="I54" s="1">
        <f>Table7[[#This Row],[Absolute Error]]*100/Table7[[#This Row],[Pd Analytic         ]]</f>
        <v>1.2183854129900328E-3</v>
      </c>
    </row>
    <row r="55" spans="1:9" x14ac:dyDescent="0.25">
      <c r="A55" s="1">
        <v>5.4</v>
      </c>
      <c r="B55">
        <v>0.11145951</v>
      </c>
      <c r="C55">
        <v>0.11144486302662999</v>
      </c>
      <c r="D55" s="1">
        <f>ABS(Table6[[#This Row],[Pb Analytic         ]]-Table6[[#This Row],[Pb Simulation                           ]])</f>
        <v>1.4646973370002758E-5</v>
      </c>
      <c r="E55" s="1">
        <f>Table6[[#This Row],[Absolute Error]]*100/Table6[[#This Row],[Pb Analytic         ]]</f>
        <v>1.3142798126552349E-2</v>
      </c>
      <c r="F55">
        <v>0.70345701999999999</v>
      </c>
      <c r="G55">
        <v>0.70342098601570902</v>
      </c>
      <c r="H55" s="1">
        <f>ABS(Table7[[#This Row],[Pd Analytic         ]]-Table7[[#This Row],[Pd Simulation                           ]])</f>
        <v>3.6033984290972931E-5</v>
      </c>
      <c r="I55" s="1">
        <f>Table7[[#This Row],[Absolute Error]]*100/Table7[[#This Row],[Pd Analytic         ]]</f>
        <v>5.1226768901330745E-3</v>
      </c>
    </row>
    <row r="56" spans="1:9" x14ac:dyDescent="0.25">
      <c r="A56" s="1">
        <v>5.5</v>
      </c>
      <c r="B56">
        <v>0.118546373333333</v>
      </c>
      <c r="C56">
        <v>0.118517274697372</v>
      </c>
      <c r="D56" s="1">
        <f>ABS(Table6[[#This Row],[Pb Analytic         ]]-Table6[[#This Row],[Pb Simulation                           ]])</f>
        <v>2.9098635960997377E-5</v>
      </c>
      <c r="E56" s="1">
        <f>Table6[[#This Row],[Absolute Error]]*100/Table6[[#This Row],[Pb Analytic         ]]</f>
        <v>2.4552231761402973E-2</v>
      </c>
      <c r="F56">
        <v>0.69969323666666605</v>
      </c>
      <c r="G56">
        <v>0.69970729849926705</v>
      </c>
      <c r="H56" s="1">
        <f>ABS(Table7[[#This Row],[Pd Analytic         ]]-Table7[[#This Row],[Pd Simulation                           ]])</f>
        <v>1.4061832600997803E-5</v>
      </c>
      <c r="I56" s="1">
        <f>Table7[[#This Row],[Absolute Error]]*100/Table7[[#This Row],[Pd Analytic         ]]</f>
        <v>2.0096735636683564E-3</v>
      </c>
    </row>
    <row r="57" spans="1:9" x14ac:dyDescent="0.25">
      <c r="A57" s="1">
        <v>5.6</v>
      </c>
      <c r="B57">
        <v>0.12568876666666601</v>
      </c>
      <c r="C57">
        <v>0.12567679077330601</v>
      </c>
      <c r="D57" s="1">
        <f>ABS(Table6[[#This Row],[Pb Analytic         ]]-Table6[[#This Row],[Pb Simulation                           ]])</f>
        <v>1.1975893359994494E-5</v>
      </c>
      <c r="E57" s="1">
        <f>Table6[[#This Row],[Absolute Error]]*100/Table6[[#This Row],[Pb Analytic         ]]</f>
        <v>9.5291209190696453E-3</v>
      </c>
      <c r="F57">
        <v>0.69577825333333299</v>
      </c>
      <c r="G57">
        <v>0.69578765063237702</v>
      </c>
      <c r="H57" s="1">
        <f>ABS(Table7[[#This Row],[Pd Analytic         ]]-Table7[[#This Row],[Pd Simulation                           ]])</f>
        <v>9.3972990440338577E-6</v>
      </c>
      <c r="I57" s="1">
        <f>Table7[[#This Row],[Absolute Error]]*100/Table7[[#This Row],[Pd Analytic         ]]</f>
        <v>1.3505987114736777E-3</v>
      </c>
    </row>
    <row r="58" spans="1:9" x14ac:dyDescent="0.25">
      <c r="A58" s="1">
        <v>5.7</v>
      </c>
      <c r="B58">
        <v>0.13294919999999999</v>
      </c>
      <c r="C58">
        <v>0.13290866030869999</v>
      </c>
      <c r="D58" s="1">
        <f>ABS(Table6[[#This Row],[Pb Analytic         ]]-Table6[[#This Row],[Pb Simulation                           ]])</f>
        <v>4.0539691299995573E-5</v>
      </c>
      <c r="E58" s="1">
        <f>Table6[[#This Row],[Absolute Error]]*100/Table6[[#This Row],[Pb Analytic         ]]</f>
        <v>3.0501918540023015E-2</v>
      </c>
      <c r="F58">
        <v>0.69164685000000004</v>
      </c>
      <c r="G58">
        <v>0.69168288023525304</v>
      </c>
      <c r="H58" s="1">
        <f>ABS(Table7[[#This Row],[Pd Analytic         ]]-Table7[[#This Row],[Pd Simulation                           ]])</f>
        <v>3.6030235253003973E-5</v>
      </c>
      <c r="I58" s="1">
        <f>Table7[[#This Row],[Absolute Error]]*100/Table7[[#This Row],[Pd Analytic         ]]</f>
        <v>5.2090685316296221E-3</v>
      </c>
    </row>
    <row r="59" spans="1:9" x14ac:dyDescent="0.25">
      <c r="A59" s="1">
        <v>5.8</v>
      </c>
      <c r="B59">
        <v>0.14024156666666601</v>
      </c>
      <c r="C59">
        <v>0.14019886918087199</v>
      </c>
      <c r="D59" s="1">
        <f>ABS(Table6[[#This Row],[Pb Analytic         ]]-Table6[[#This Row],[Pb Simulation                           ]])</f>
        <v>4.2697485794024326E-5</v>
      </c>
      <c r="E59" s="1">
        <f>Table6[[#This Row],[Absolute Error]]*100/Table6[[#This Row],[Pb Analytic         ]]</f>
        <v>3.0454943070146925E-2</v>
      </c>
      <c r="F59">
        <v>0.68738869333333297</v>
      </c>
      <c r="G59">
        <v>0.68741269489622003</v>
      </c>
      <c r="H59" s="1">
        <f>ABS(Table7[[#This Row],[Pd Analytic         ]]-Table7[[#This Row],[Pd Simulation                           ]])</f>
        <v>2.4001562887066008E-5</v>
      </c>
      <c r="I59" s="1">
        <f>Table7[[#This Row],[Absolute Error]]*100/Table7[[#This Row],[Pd Analytic         ]]</f>
        <v>3.491579813010228E-3</v>
      </c>
    </row>
    <row r="60" spans="1:9" x14ac:dyDescent="0.25">
      <c r="A60" s="1">
        <v>5.9</v>
      </c>
      <c r="B60">
        <v>0.14755491666666601</v>
      </c>
      <c r="C60">
        <v>0.14753417908293001</v>
      </c>
      <c r="D60" s="1">
        <f>ABS(Table6[[#This Row],[Pb Analytic         ]]-Table6[[#This Row],[Pb Simulation                           ]])</f>
        <v>2.0737583735996878E-5</v>
      </c>
      <c r="E60" s="1">
        <f>Table6[[#This Row],[Absolute Error]]*100/Table6[[#This Row],[Pb Analytic         ]]</f>
        <v>1.4056121683057683E-2</v>
      </c>
      <c r="F60">
        <v>0.68300624333333304</v>
      </c>
      <c r="G60">
        <v>0.68299566216427599</v>
      </c>
      <c r="H60" s="1">
        <f>ABS(Table7[[#This Row],[Pd Analytic         ]]-Table7[[#This Row],[Pd Simulation                           ]])</f>
        <v>1.0581169057055639E-5</v>
      </c>
      <c r="I60" s="1">
        <f>Table7[[#This Row],[Absolute Error]]*100/Table7[[#This Row],[Pd Analytic         ]]</f>
        <v>1.5492293206557186E-3</v>
      </c>
    </row>
    <row r="61" spans="1:9" x14ac:dyDescent="0.25">
      <c r="A61" s="1">
        <v>6</v>
      </c>
      <c r="B61">
        <v>0.15490779333333299</v>
      </c>
      <c r="C61">
        <v>0.15490215085374101</v>
      </c>
      <c r="D61" s="1">
        <f>ABS(Table6[[#This Row],[Pb Analytic         ]]-Table6[[#This Row],[Pb Simulation                           ]])</f>
        <v>5.6424795919773896E-6</v>
      </c>
      <c r="E61" s="1">
        <f>Table6[[#This Row],[Absolute Error]]*100/Table6[[#This Row],[Pb Analytic         ]]</f>
        <v>3.6426089378868809E-3</v>
      </c>
      <c r="F61">
        <v>0.67842988666666604</v>
      </c>
      <c r="G61">
        <v>0.67844921313699502</v>
      </c>
      <c r="H61" s="1">
        <f>ABS(Table7[[#This Row],[Pd Analytic         ]]-Table7[[#This Row],[Pd Simulation                           ]])</f>
        <v>1.9326470328984158E-5</v>
      </c>
      <c r="I61" s="1">
        <f>Table7[[#This Row],[Absolute Error]]*100/Table7[[#This Row],[Pd Analytic         ]]</f>
        <v>2.8486244739857462E-3</v>
      </c>
    </row>
    <row r="62" spans="1:9" x14ac:dyDescent="0.25">
      <c r="A62" s="1">
        <v>6.1</v>
      </c>
      <c r="B62">
        <v>0.16221622666666599</v>
      </c>
      <c r="C62">
        <v>0.162291154393049</v>
      </c>
      <c r="D62" s="1">
        <f>ABS(Table6[[#This Row],[Pb Analytic         ]]-Table6[[#This Row],[Pb Simulation                           ]])</f>
        <v>7.4927726383011706E-5</v>
      </c>
      <c r="E62" s="1">
        <f>Table6[[#This Row],[Absolute Error]]*100/Table6[[#This Row],[Pb Analytic         ]]</f>
        <v>4.6168706275602718E-2</v>
      </c>
      <c r="F62">
        <v>0.673842946666666</v>
      </c>
      <c r="G62">
        <v>0.67378965735616103</v>
      </c>
      <c r="H62" s="1">
        <f>ABS(Table7[[#This Row],[Pd Analytic         ]]-Table7[[#This Row],[Pd Simulation                           ]])</f>
        <v>5.3289310504966991E-5</v>
      </c>
      <c r="I62" s="1">
        <f>Table7[[#This Row],[Absolute Error]]*100/Table7[[#This Row],[Pd Analytic         ]]</f>
        <v>7.9088941071113229E-3</v>
      </c>
    </row>
    <row r="63" spans="1:9" x14ac:dyDescent="0.25">
      <c r="A63" s="1">
        <v>6.2</v>
      </c>
      <c r="B63">
        <v>0.16969388333333299</v>
      </c>
      <c r="C63">
        <v>0.16969036728603801</v>
      </c>
      <c r="D63" s="1">
        <f>ABS(Table6[[#This Row],[Pb Analytic         ]]-Table6[[#This Row],[Pb Simulation                           ]])</f>
        <v>3.5160472949824495E-6</v>
      </c>
      <c r="E63" s="1">
        <f>Table6[[#This Row],[Absolute Error]]*100/Table6[[#This Row],[Pb Analytic         ]]</f>
        <v>2.0720370585654022E-3</v>
      </c>
      <c r="F63">
        <v>0.66904223666666596</v>
      </c>
      <c r="G63">
        <v>0.669032207041103</v>
      </c>
      <c r="H63" s="1">
        <f>ABS(Table7[[#This Row],[Pd Analytic         ]]-Table7[[#This Row],[Pd Simulation                           ]])</f>
        <v>1.0029625562957278E-5</v>
      </c>
      <c r="I63" s="1">
        <f>Table7[[#This Row],[Absolute Error]]*100/Table7[[#This Row],[Pd Analytic         ]]</f>
        <v>1.4991244752348811E-3</v>
      </c>
    </row>
    <row r="64" spans="1:9" x14ac:dyDescent="0.25">
      <c r="A64" s="1">
        <v>6.3</v>
      </c>
      <c r="B64">
        <v>0.17711761666666601</v>
      </c>
      <c r="C64">
        <v>0.17708976410159999</v>
      </c>
      <c r="D64" s="1">
        <f>ABS(Table6[[#This Row],[Pb Analytic         ]]-Table6[[#This Row],[Pb Simulation                           ]])</f>
        <v>2.7852565066016632E-5</v>
      </c>
      <c r="E64" s="1">
        <f>Table6[[#This Row],[Absolute Error]]*100/Table6[[#This Row],[Pb Analytic         ]]</f>
        <v>1.5727936172548657E-2</v>
      </c>
      <c r="F64">
        <v>0.66416471333333305</v>
      </c>
      <c r="G64">
        <v>0.66419100884256999</v>
      </c>
      <c r="H64" s="1">
        <f>ABS(Table7[[#This Row],[Pd Analytic         ]]-Table7[[#This Row],[Pd Simulation                           ]])</f>
        <v>2.6295509236939907E-5</v>
      </c>
      <c r="I64" s="1">
        <f>Table7[[#This Row],[Absolute Error]]*100/Table7[[#This Row],[Pd Analytic         ]]</f>
        <v>3.9590281841910034E-3</v>
      </c>
    </row>
    <row r="65" spans="1:9" x14ac:dyDescent="0.25">
      <c r="A65" s="1">
        <v>6.4</v>
      </c>
      <c r="B65">
        <v>0.184462073333333</v>
      </c>
      <c r="C65">
        <v>0.184480098147072</v>
      </c>
      <c r="D65" s="1">
        <f>ABS(Table6[[#This Row],[Pb Analytic         ]]-Table6[[#This Row],[Pb Simulation                           ]])</f>
        <v>1.8024813738998224E-5</v>
      </c>
      <c r="E65" s="1">
        <f>Table6[[#This Row],[Absolute Error]]*100/Table6[[#This Row],[Pb Analytic         ]]</f>
        <v>9.7706006881178083E-3</v>
      </c>
      <c r="F65">
        <v>0.65925133666666602</v>
      </c>
      <c r="G65">
        <v>0.65927918147368303</v>
      </c>
      <c r="H65" s="1">
        <f>ABS(Table7[[#This Row],[Pd Analytic         ]]-Table7[[#This Row],[Pd Simulation                           ]])</f>
        <v>2.7844807017007867E-5</v>
      </c>
      <c r="I65" s="1">
        <f>Table7[[#This Row],[Absolute Error]]*100/Table7[[#This Row],[Pd Analytic         ]]</f>
        <v>4.2235228715650514E-3</v>
      </c>
    </row>
    <row r="66" spans="1:9" x14ac:dyDescent="0.25">
      <c r="A66" s="1">
        <v>6.5</v>
      </c>
      <c r="B66">
        <v>0.19186037</v>
      </c>
      <c r="C66">
        <v>0.191852877270967</v>
      </c>
      <c r="D66" s="1">
        <f>ABS(Table6[[#This Row],[Pb Analytic         ]]-Table6[[#This Row],[Pb Simulation                           ]])</f>
        <v>7.4927290329984686E-6</v>
      </c>
      <c r="E66" s="1">
        <f>Table6[[#This Row],[Absolute Error]]*100/Table6[[#This Row],[Pb Analytic         ]]</f>
        <v>3.9054556489220502E-3</v>
      </c>
      <c r="F66">
        <v>0.65428699333333296</v>
      </c>
      <c r="G66">
        <v>0.65430885775740899</v>
      </c>
      <c r="H66" s="1">
        <f>ABS(Table7[[#This Row],[Pd Analytic         ]]-Table7[[#This Row],[Pd Simulation                           ]])</f>
        <v>2.1864424076034616E-5</v>
      </c>
      <c r="I66" s="1">
        <f>Table7[[#This Row],[Absolute Error]]*100/Table7[[#This Row],[Pd Analytic         ]]</f>
        <v>3.3416060040778253E-3</v>
      </c>
    </row>
    <row r="67" spans="1:9" x14ac:dyDescent="0.25">
      <c r="A67" s="1">
        <v>6.6</v>
      </c>
      <c r="B67">
        <v>0.19912918666666601</v>
      </c>
      <c r="C67">
        <v>0.199200335113423</v>
      </c>
      <c r="D67" s="1">
        <f>ABS(Table6[[#This Row],[Pb Analytic         ]]-Table6[[#This Row],[Pb Simulation                           ]])</f>
        <v>7.1148446756985617E-5</v>
      </c>
      <c r="E67" s="1">
        <f>Table6[[#This Row],[Absolute Error]]*100/Table6[[#This Row],[Pb Analytic         ]]</f>
        <v>3.5717031658844496E-2</v>
      </c>
      <c r="F67">
        <v>0.64934395</v>
      </c>
      <c r="G67">
        <v>0.64929122981346099</v>
      </c>
      <c r="H67" s="1">
        <f>ABS(Table7[[#This Row],[Pd Analytic         ]]-Table7[[#This Row],[Pd Simulation                           ]])</f>
        <v>5.2720186539012559E-5</v>
      </c>
      <c r="I67" s="1">
        <f>Table7[[#This Row],[Absolute Error]]*100/Table7[[#This Row],[Pd Analytic         ]]</f>
        <v>8.119651724567245E-3</v>
      </c>
    </row>
    <row r="68" spans="1:9" x14ac:dyDescent="0.25">
      <c r="A68" s="1">
        <v>6.7</v>
      </c>
      <c r="B68">
        <v>0.20647850333333301</v>
      </c>
      <c r="C68">
        <v>0.206515399018151</v>
      </c>
      <c r="D68" s="1">
        <f>ABS(Table6[[#This Row],[Pb Analytic         ]]-Table6[[#This Row],[Pb Simulation                           ]])</f>
        <v>3.6895684817989105E-5</v>
      </c>
      <c r="E68" s="1">
        <f>Table6[[#This Row],[Absolute Error]]*100/Table6[[#This Row],[Pb Analytic         ]]</f>
        <v>1.7865827436309618E-2</v>
      </c>
      <c r="F68">
        <v>0.64428264333333296</v>
      </c>
      <c r="G68">
        <v>0.64423659628504704</v>
      </c>
      <c r="H68" s="1">
        <f>ABS(Table7[[#This Row],[Pd Analytic         ]]-Table7[[#This Row],[Pd Simulation                           ]])</f>
        <v>4.6047048285924319E-5</v>
      </c>
      <c r="I68" s="1">
        <f>Table7[[#This Row],[Absolute Error]]*100/Table7[[#This Row],[Pd Analytic         ]]</f>
        <v>7.1475368756528197E-3</v>
      </c>
    </row>
    <row r="69" spans="1:9" x14ac:dyDescent="0.25">
      <c r="A69" s="1">
        <v>6.8</v>
      </c>
      <c r="B69">
        <v>0.21377988000000001</v>
      </c>
      <c r="C69">
        <v>0.21379165564424901</v>
      </c>
      <c r="D69" s="1">
        <f>ABS(Table6[[#This Row],[Pb Analytic         ]]-Table6[[#This Row],[Pb Simulation                           ]])</f>
        <v>1.17756442490069E-5</v>
      </c>
      <c r="E69" s="1">
        <f>Table6[[#This Row],[Absolute Error]]*100/Table6[[#This Row],[Pb Analytic         ]]</f>
        <v>5.5079999327016134E-3</v>
      </c>
      <c r="F69">
        <v>0.639133856666666</v>
      </c>
      <c r="G69">
        <v>0.63915441067314904</v>
      </c>
      <c r="H69" s="1">
        <f>ABS(Table7[[#This Row],[Pd Analytic         ]]-Table7[[#This Row],[Pd Simulation                           ]])</f>
        <v>2.0554006483042286E-5</v>
      </c>
      <c r="I69" s="1">
        <f>Table7[[#This Row],[Absolute Error]]*100/Table7[[#This Row],[Pd Analytic         ]]</f>
        <v>3.21581235141522E-3</v>
      </c>
    </row>
    <row r="70" spans="1:9" x14ac:dyDescent="0.25">
      <c r="A70" s="1">
        <v>6.9</v>
      </c>
      <c r="B70">
        <v>0.22110269666666599</v>
      </c>
      <c r="C70">
        <v>0.22102331515419299</v>
      </c>
      <c r="D70" s="1">
        <f>ABS(Table6[[#This Row],[Pb Analytic         ]]-Table6[[#This Row],[Pb Simulation                           ]])</f>
        <v>7.9381512472997962E-5</v>
      </c>
      <c r="E70" s="1">
        <f>Table6[[#This Row],[Absolute Error]]*100/Table6[[#This Row],[Pb Analytic         ]]</f>
        <v>3.5915447389619895E-2</v>
      </c>
      <c r="F70">
        <v>0.63401284000000002</v>
      </c>
      <c r="G70">
        <v>0.63405333000008302</v>
      </c>
      <c r="H70" s="1">
        <f>ABS(Table7[[#This Row],[Pd Analytic         ]]-Table7[[#This Row],[Pd Simulation                           ]])</f>
        <v>4.0490000082993305E-5</v>
      </c>
      <c r="I70" s="1">
        <f>Table7[[#This Row],[Absolute Error]]*100/Table7[[#This Row],[Pd Analytic         ]]</f>
        <v>6.3858981835152578E-3</v>
      </c>
    </row>
    <row r="71" spans="1:9" x14ac:dyDescent="0.25">
      <c r="A71" s="1">
        <v>7</v>
      </c>
      <c r="B71">
        <v>0.228205986666666</v>
      </c>
      <c r="C71">
        <v>0.22820517470731</v>
      </c>
      <c r="D71" s="1">
        <f>ABS(Table6[[#This Row],[Pb Analytic         ]]-Table6[[#This Row],[Pb Simulation                           ]])</f>
        <v>8.1195935600075764E-7</v>
      </c>
      <c r="E71" s="1">
        <f>Table6[[#This Row],[Absolute Error]]*100/Table6[[#This Row],[Pb Analytic         ]]</f>
        <v>3.558023419241722E-4</v>
      </c>
      <c r="F71">
        <v>0.62893003000000003</v>
      </c>
      <c r="G71">
        <v>0.62894126316358001</v>
      </c>
      <c r="H71" s="1">
        <f>ABS(Table7[[#This Row],[Pd Analytic         ]]-Table7[[#This Row],[Pd Simulation                           ]])</f>
        <v>1.1233163579982275E-5</v>
      </c>
      <c r="I71" s="1">
        <f>Table7[[#This Row],[Absolute Error]]*100/Table7[[#This Row],[Pd Analytic         ]]</f>
        <v>1.7860433458411307E-3</v>
      </c>
    </row>
    <row r="72" spans="1:9" x14ac:dyDescent="0.25">
      <c r="A72" s="1">
        <v>7.1</v>
      </c>
      <c r="B72">
        <v>0.23531217333333301</v>
      </c>
      <c r="C72">
        <v>0.235332581856671</v>
      </c>
      <c r="D72" s="1">
        <f>ABS(Table6[[#This Row],[Pb Analytic         ]]-Table6[[#This Row],[Pb Simulation                           ]])</f>
        <v>2.0408523337983597E-5</v>
      </c>
      <c r="E72" s="1">
        <f>Table6[[#This Row],[Absolute Error]]*100/Table6[[#This Row],[Pb Analytic         ]]</f>
        <v>8.6722047482627723E-3</v>
      </c>
      <c r="F72">
        <v>0.62383708333333299</v>
      </c>
      <c r="G72">
        <v>0.62382541846679196</v>
      </c>
      <c r="H72" s="1">
        <f>ABS(Table7[[#This Row],[Pd Analytic         ]]-Table7[[#This Row],[Pd Simulation                           ]])</f>
        <v>1.1664866541027941E-5</v>
      </c>
      <c r="I72" s="1">
        <f>Table7[[#This Row],[Absolute Error]]*100/Table7[[#This Row],[Pd Analytic         ]]</f>
        <v>1.8698927930345139E-3</v>
      </c>
    </row>
    <row r="73" spans="1:9" x14ac:dyDescent="0.25">
      <c r="A73" s="1">
        <v>7.2</v>
      </c>
      <c r="B73">
        <v>0.24244295333333299</v>
      </c>
      <c r="C73">
        <v>0.24240139833152499</v>
      </c>
      <c r="D73" s="1">
        <f>ABS(Table6[[#This Row],[Pb Analytic         ]]-Table6[[#This Row],[Pb Simulation                           ]])</f>
        <v>4.1555001807996872E-5</v>
      </c>
      <c r="E73" s="1">
        <f>Table6[[#This Row],[Absolute Error]]*100/Table6[[#This Row],[Pb Analytic         ]]</f>
        <v>1.7143053668016949E-2</v>
      </c>
      <c r="F73">
        <v>0.61867581666666605</v>
      </c>
      <c r="G73">
        <v>0.61871234991867097</v>
      </c>
      <c r="H73" s="1">
        <f>ABS(Table7[[#This Row],[Pd Analytic         ]]-Table7[[#This Row],[Pd Simulation                           ]])</f>
        <v>3.653325200492219E-5</v>
      </c>
      <c r="I73" s="1">
        <f>Table7[[#This Row],[Absolute Error]]*100/Table7[[#This Row],[Pd Analytic         ]]</f>
        <v>5.9047232546310807E-3</v>
      </c>
    </row>
    <row r="74" spans="1:9" x14ac:dyDescent="0.25">
      <c r="A74" s="1">
        <v>7.3</v>
      </c>
      <c r="B74">
        <v>0.24941967000000001</v>
      </c>
      <c r="C74">
        <v>0.24940796458659101</v>
      </c>
      <c r="D74" s="1">
        <f>ABS(Table6[[#This Row],[Pb Analytic         ]]-Table6[[#This Row],[Pb Simulation                           ]])</f>
        <v>1.1705413409002219E-5</v>
      </c>
      <c r="E74" s="1">
        <f>Table6[[#This Row],[Absolute Error]]*100/Table6[[#This Row],[Pb Analytic         ]]</f>
        <v>4.6932797147856359E-3</v>
      </c>
      <c r="F74">
        <v>0.61362169333333305</v>
      </c>
      <c r="G74">
        <v>0.61360800199369803</v>
      </c>
      <c r="H74" s="1">
        <f>ABS(Table7[[#This Row],[Pd Analytic         ]]-Table7[[#This Row],[Pd Simulation                           ]])</f>
        <v>1.3691339635024669E-5</v>
      </c>
      <c r="I74" s="1">
        <f>Table7[[#This Row],[Absolute Error]]*100/Table7[[#This Row],[Pd Analytic         ]]</f>
        <v>2.231284401529901E-3</v>
      </c>
    </row>
    <row r="75" spans="1:9" x14ac:dyDescent="0.25">
      <c r="A75" s="1">
        <v>7.4</v>
      </c>
      <c r="B75">
        <v>0.25632299333333303</v>
      </c>
      <c r="C75">
        <v>0.25634906541269997</v>
      </c>
      <c r="D75" s="1">
        <f>ABS(Table6[[#This Row],[Pb Analytic         ]]-Table6[[#This Row],[Pb Simulation                           ]])</f>
        <v>2.6072079366945555E-5</v>
      </c>
      <c r="E75" s="1">
        <f>Table6[[#This Row],[Absolute Error]]*100/Table6[[#This Row],[Pb Analytic         ]]</f>
        <v>1.0170538100059677E-2</v>
      </c>
      <c r="F75">
        <v>0.60851194666666597</v>
      </c>
      <c r="G75">
        <v>0.60851775262083896</v>
      </c>
      <c r="H75" s="1">
        <f>ABS(Table7[[#This Row],[Pd Analytic         ]]-Table7[[#This Row],[Pd Simulation                           ]])</f>
        <v>5.8059541729882369E-6</v>
      </c>
      <c r="I75" s="1">
        <f>Table7[[#This Row],[Absolute Error]]*100/Table7[[#This Row],[Pd Analytic         ]]</f>
        <v>9.5411418121861536E-4</v>
      </c>
    </row>
    <row r="76" spans="1:9" x14ac:dyDescent="0.25">
      <c r="A76" s="1">
        <v>7.5</v>
      </c>
      <c r="B76">
        <v>0.26328319</v>
      </c>
      <c r="C76">
        <v>0.263221896829406</v>
      </c>
      <c r="D76" s="1">
        <f>ABS(Table6[[#This Row],[Pb Analytic         ]]-Table6[[#This Row],[Pb Simulation                           ]])</f>
        <v>6.1293170594001189E-5</v>
      </c>
      <c r="E76" s="1">
        <f>Table6[[#This Row],[Absolute Error]]*100/Table6[[#This Row],[Pb Analytic         ]]</f>
        <v>2.3285741548213699E-2</v>
      </c>
      <c r="F76">
        <v>0.60340118333333304</v>
      </c>
      <c r="G76">
        <v>0.60344645424007604</v>
      </c>
      <c r="H76" s="1">
        <f>ABS(Table7[[#This Row],[Pd Analytic         ]]-Table7[[#This Row],[Pd Simulation                           ]])</f>
        <v>4.5270906743000161E-5</v>
      </c>
      <c r="I76" s="1">
        <f>Table7[[#This Row],[Absolute Error]]*100/Table7[[#This Row],[Pd Analytic         ]]</f>
        <v>7.5020586209277014E-3</v>
      </c>
    </row>
    <row r="77" spans="1:9" x14ac:dyDescent="0.25">
      <c r="A77" s="1">
        <v>7.6</v>
      </c>
      <c r="B77">
        <v>0.27007538666666597</v>
      </c>
      <c r="C77">
        <v>0.27002403441792699</v>
      </c>
      <c r="D77" s="1">
        <f>ABS(Table6[[#This Row],[Pb Analytic         ]]-Table6[[#This Row],[Pb Simulation                           ]])</f>
        <v>5.1352248738978368E-5</v>
      </c>
      <c r="E77" s="1">
        <f>Table6[[#This Row],[Absolute Error]]*100/Table6[[#This Row],[Pb Analytic         ]]</f>
        <v>1.9017658502020023E-2</v>
      </c>
      <c r="F77">
        <v>0.59834708000000003</v>
      </c>
      <c r="G77">
        <v>0.59839847282204905</v>
      </c>
      <c r="H77" s="1">
        <f>ABS(Table7[[#This Row],[Pd Analytic         ]]-Table7[[#This Row],[Pd Simulation                           ]])</f>
        <v>5.1392822049023401E-5</v>
      </c>
      <c r="I77" s="1">
        <f>Table7[[#This Row],[Absolute Error]]*100/Table7[[#This Row],[Pd Analytic         ]]</f>
        <v>8.5883945870808623E-3</v>
      </c>
    </row>
    <row r="78" spans="1:9" x14ac:dyDescent="0.25">
      <c r="A78" s="1">
        <v>7.7</v>
      </c>
      <c r="B78">
        <v>0.276699693333333</v>
      </c>
      <c r="C78">
        <v>0.27675340320094599</v>
      </c>
      <c r="D78" s="1">
        <f>ABS(Table6[[#This Row],[Pb Analytic         ]]-Table6[[#This Row],[Pb Simulation                           ]])</f>
        <v>5.3709867612994344E-5</v>
      </c>
      <c r="E78" s="1">
        <f>Table6[[#This Row],[Absolute Error]]*100/Table6[[#This Row],[Pb Analytic         ]]</f>
        <v>1.9407120921290537E-2</v>
      </c>
      <c r="F78">
        <v>0.59342538333333295</v>
      </c>
      <c r="G78">
        <v>0.59337772479356998</v>
      </c>
      <c r="H78" s="1">
        <f>ABS(Table7[[#This Row],[Pd Analytic         ]]-Table7[[#This Row],[Pd Simulation                           ]])</f>
        <v>4.7658539762962526E-5</v>
      </c>
      <c r="I78" s="1">
        <f>Table7[[#This Row],[Absolute Error]]*100/Table7[[#This Row],[Pd Analytic         ]]</f>
        <v>8.0317372512664579E-3</v>
      </c>
    </row>
    <row r="79" spans="1:9" x14ac:dyDescent="0.25">
      <c r="A79" s="1">
        <v>7.8</v>
      </c>
      <c r="B79">
        <v>0.283435086666666</v>
      </c>
      <c r="C79">
        <v>0.283408249133066</v>
      </c>
      <c r="D79" s="1">
        <f>ABS(Table6[[#This Row],[Pb Analytic         ]]-Table6[[#This Row],[Pb Simulation                           ]])</f>
        <v>2.6837533599999297E-5</v>
      </c>
      <c r="E79" s="1">
        <f>Table6[[#This Row],[Absolute Error]]*100/Table6[[#This Row],[Pb Analytic         ]]</f>
        <v>9.4695668464464932E-3</v>
      </c>
      <c r="F79">
        <v>0.58835369666666604</v>
      </c>
      <c r="G79">
        <v>0.58838771185023697</v>
      </c>
      <c r="H79" s="1">
        <f>ABS(Table7[[#This Row],[Pd Analytic         ]]-Table7[[#This Row],[Pd Simulation                           ]])</f>
        <v>3.4015183570934582E-5</v>
      </c>
      <c r="I79" s="1">
        <f>Table7[[#This Row],[Absolute Error]]*100/Table7[[#This Row],[Pd Analytic         ]]</f>
        <v>5.7810832697322723E-3</v>
      </c>
    </row>
    <row r="80" spans="1:9" x14ac:dyDescent="0.25">
      <c r="A80" s="1">
        <v>7.9</v>
      </c>
      <c r="B80">
        <v>0.289986983333333</v>
      </c>
      <c r="C80">
        <v>0.28998711223102203</v>
      </c>
      <c r="D80" s="1">
        <f>ABS(Table6[[#This Row],[Pb Analytic         ]]-Table6[[#This Row],[Pb Simulation                           ]])</f>
        <v>1.2889768902235588E-7</v>
      </c>
      <c r="E80" s="1">
        <f>Table6[[#This Row],[Absolute Error]]*100/Table6[[#This Row],[Pb Analytic         ]]</f>
        <v>4.4449454332876646E-5</v>
      </c>
      <c r="F80">
        <v>0.58343456666666604</v>
      </c>
      <c r="G80">
        <v>0.58343155366817701</v>
      </c>
      <c r="H80" s="1">
        <f>ABS(Table7[[#This Row],[Pd Analytic         ]]-Table7[[#This Row],[Pd Simulation                           ]])</f>
        <v>3.0129984890381323E-6</v>
      </c>
      <c r="I80" s="1">
        <f>Table7[[#This Row],[Absolute Error]]*100/Table7[[#This Row],[Pd Analytic         ]]</f>
        <v>5.1642707188095558E-4</v>
      </c>
    </row>
    <row r="81" spans="1:9" x14ac:dyDescent="0.25">
      <c r="A81" s="1">
        <v>8</v>
      </c>
      <c r="B81">
        <v>0.296487733333333</v>
      </c>
      <c r="C81">
        <v>0.29648880134483602</v>
      </c>
      <c r="D81" s="1">
        <f>ABS(Table6[[#This Row],[Pb Analytic         ]]-Table6[[#This Row],[Pb Simulation                           ]])</f>
        <v>1.0680115030137216E-6</v>
      </c>
      <c r="E81" s="1">
        <f>Table6[[#This Row],[Absolute Error]]*100/Table6[[#This Row],[Pb Analytic         ]]</f>
        <v>3.6021984579834228E-4</v>
      </c>
      <c r="F81">
        <v>0.57851930666666596</v>
      </c>
      <c r="G81">
        <v>0.57851201855128498</v>
      </c>
      <c r="H81" s="1">
        <f>ABS(Table7[[#This Row],[Pd Analytic         ]]-Table7[[#This Row],[Pd Simulation                           ]])</f>
        <v>7.2881153809767341E-6</v>
      </c>
      <c r="I81" s="1">
        <f>Table7[[#This Row],[Absolute Error]]*100/Table7[[#This Row],[Pd Analytic         ]]</f>
        <v>1.2598036250357769E-3</v>
      </c>
    </row>
    <row r="82" spans="1:9" x14ac:dyDescent="0.25">
      <c r="A82" s="1">
        <v>8.1</v>
      </c>
      <c r="B82">
        <v>0.30293423666666602</v>
      </c>
      <c r="C82">
        <v>0.302912370549137</v>
      </c>
      <c r="D82" s="1">
        <f>ABS(Table6[[#This Row],[Pb Analytic         ]]-Table6[[#This Row],[Pb Simulation                           ]])</f>
        <v>2.1866117529023565E-5</v>
      </c>
      <c r="E82" s="1">
        <f>Table6[[#This Row],[Absolute Error]]*100/Table6[[#This Row],[Pb Analytic         ]]</f>
        <v>7.2186281099657331E-3</v>
      </c>
      <c r="F82">
        <v>0.57362520666666605</v>
      </c>
      <c r="G82">
        <v>0.57363155206904604</v>
      </c>
      <c r="H82" s="1">
        <f>ABS(Table7[[#This Row],[Pd Analytic         ]]-Table7[[#This Row],[Pd Simulation                           ]])</f>
        <v>6.3454023799813797E-6</v>
      </c>
      <c r="I82" s="1">
        <f>Table7[[#This Row],[Absolute Error]]*100/Table7[[#This Row],[Pd Analytic         ]]</f>
        <v>1.1061808502503025E-3</v>
      </c>
    </row>
    <row r="83" spans="1:9" x14ac:dyDescent="0.25">
      <c r="A83" s="1">
        <v>8.1999999999999993</v>
      </c>
      <c r="B83">
        <v>0.30918858333333299</v>
      </c>
      <c r="C83">
        <v>0.30925709711683402</v>
      </c>
      <c r="D83" s="1">
        <f>ABS(Table6[[#This Row],[Pb Analytic         ]]-Table6[[#This Row],[Pb Simulation                           ]])</f>
        <v>6.8513783501034098E-5</v>
      </c>
      <c r="E83" s="1">
        <f>Table6[[#This Row],[Absolute Error]]*100/Table6[[#This Row],[Pb Analytic         ]]</f>
        <v>2.2154312428002362E-2</v>
      </c>
      <c r="F83">
        <v>0.56888373666666603</v>
      </c>
      <c r="G83">
        <v>0.56879230375407497</v>
      </c>
      <c r="H83" s="1">
        <f>ABS(Table7[[#This Row],[Pd Analytic         ]]-Table7[[#This Row],[Pd Simulation                           ]])</f>
        <v>9.1432912591060678E-5</v>
      </c>
      <c r="I83" s="1">
        <f>Table7[[#This Row],[Absolute Error]]*100/Table7[[#This Row],[Pd Analytic         ]]</f>
        <v>1.6074920843266706E-2</v>
      </c>
    </row>
    <row r="84" spans="1:9" x14ac:dyDescent="0.25">
      <c r="A84" s="1">
        <v>8.3000000000000007</v>
      </c>
      <c r="B84">
        <v>0.31559191333333297</v>
      </c>
      <c r="C84">
        <v>0.31552246102444498</v>
      </c>
      <c r="D84" s="1">
        <f>ABS(Table6[[#This Row],[Pb Analytic         ]]-Table6[[#This Row],[Pb Simulation                           ]])</f>
        <v>6.9452308887996139E-5</v>
      </c>
      <c r="E84" s="1">
        <f>Table6[[#This Row],[Absolute Error]]*100/Table6[[#This Row],[Pb Analytic         ]]</f>
        <v>2.201184304359725E-2</v>
      </c>
      <c r="F84">
        <v>0.56392522333333295</v>
      </c>
      <c r="G84">
        <v>0.56399615193866404</v>
      </c>
      <c r="H84" s="1">
        <f>ABS(Table7[[#This Row],[Pd Analytic         ]]-Table7[[#This Row],[Pd Simulation                           ]])</f>
        <v>7.092860533108869E-5</v>
      </c>
      <c r="I84" s="1">
        <f>Table7[[#This Row],[Absolute Error]]*100/Table7[[#This Row],[Pd Analytic         ]]</f>
        <v>1.2576079657153821E-2</v>
      </c>
    </row>
    <row r="85" spans="1:9" x14ac:dyDescent="0.25">
      <c r="A85" s="1">
        <v>8.4</v>
      </c>
      <c r="B85">
        <v>0.32163649999999999</v>
      </c>
      <c r="C85">
        <v>0.32170812592903902</v>
      </c>
      <c r="D85" s="1">
        <f>ABS(Table6[[#This Row],[Pb Analytic         ]]-Table6[[#This Row],[Pb Simulation                           ]])</f>
        <v>7.1625929039031977E-5</v>
      </c>
      <c r="E85" s="1">
        <f>Table6[[#This Row],[Absolute Error]]*100/Table6[[#This Row],[Pb Analytic         ]]</f>
        <v>2.2264258582896632E-2</v>
      </c>
      <c r="F85">
        <v>0.55931805999999995</v>
      </c>
      <c r="G85">
        <v>0.55924472681654502</v>
      </c>
      <c r="H85" s="1">
        <f>ABS(Table7[[#This Row],[Pd Analytic         ]]-Table7[[#This Row],[Pd Simulation                           ]])</f>
        <v>7.3333183454926676E-5</v>
      </c>
      <c r="I85" s="1">
        <f>Table7[[#This Row],[Absolute Error]]*100/Table7[[#This Row],[Pd Analytic         ]]</f>
        <v>1.3112896722758539E-2</v>
      </c>
    </row>
    <row r="86" spans="1:9" x14ac:dyDescent="0.25">
      <c r="A86" s="1">
        <v>8.5</v>
      </c>
      <c r="B86">
        <v>0.32782763666666598</v>
      </c>
      <c r="C86">
        <v>0.32781392155019001</v>
      </c>
      <c r="D86" s="1">
        <f>ABS(Table6[[#This Row],[Pb Analytic         ]]-Table6[[#This Row],[Pb Simulation                           ]])</f>
        <v>1.3715116475965239E-5</v>
      </c>
      <c r="E86" s="1">
        <f>Table6[[#This Row],[Absolute Error]]*100/Table6[[#This Row],[Pb Analytic         ]]</f>
        <v>4.1838114778982574E-3</v>
      </c>
      <c r="F86">
        <v>0.55454817333333295</v>
      </c>
      <c r="G86">
        <v>0.55453943182033805</v>
      </c>
      <c r="H86" s="1">
        <f>ABS(Table7[[#This Row],[Pd Analytic         ]]-Table7[[#This Row],[Pd Simulation                           ]])</f>
        <v>8.7415129949031112E-6</v>
      </c>
      <c r="I86" s="1">
        <f>Table7[[#This Row],[Absolute Error]]*100/Table7[[#This Row],[Pd Analytic         ]]</f>
        <v>1.5763555291655477E-3</v>
      </c>
    </row>
    <row r="87" spans="1:9" x14ac:dyDescent="0.25">
      <c r="A87" s="1">
        <v>8.6</v>
      </c>
      <c r="B87">
        <v>0.33379706666666598</v>
      </c>
      <c r="C87">
        <v>0.33383982738618101</v>
      </c>
      <c r="D87" s="1">
        <f>ABS(Table6[[#This Row],[Pb Analytic         ]]-Table6[[#This Row],[Pb Simulation                           ]])</f>
        <v>4.2760719515033685E-5</v>
      </c>
      <c r="E87" s="1">
        <f>Table6[[#This Row],[Absolute Error]]*100/Table6[[#This Row],[Pb Analytic         ]]</f>
        <v>1.2808753182576E-2</v>
      </c>
      <c r="F87">
        <v>0.54994785333333296</v>
      </c>
      <c r="G87">
        <v>0.54988146340729305</v>
      </c>
      <c r="H87" s="1">
        <f>ABS(Table7[[#This Row],[Pd Analytic         ]]-Table7[[#This Row],[Pd Simulation                           ]])</f>
        <v>6.6389926039911451E-5</v>
      </c>
      <c r="I87" s="1">
        <f>Table7[[#This Row],[Absolute Error]]*100/Table7[[#This Row],[Pd Analytic         ]]</f>
        <v>1.2073497736863505E-2</v>
      </c>
    </row>
    <row r="88" spans="1:9" x14ac:dyDescent="0.25">
      <c r="A88" s="1">
        <v>8.6999999999999993</v>
      </c>
      <c r="B88">
        <v>0.339759376666666</v>
      </c>
      <c r="C88">
        <v>0.33978595769137399</v>
      </c>
      <c r="D88" s="1">
        <f>ABS(Table6[[#This Row],[Pb Analytic         ]]-Table6[[#This Row],[Pb Simulation                           ]])</f>
        <v>2.6581024707983403E-5</v>
      </c>
      <c r="E88" s="1">
        <f>Table6[[#This Row],[Absolute Error]]*100/Table6[[#This Row],[Pb Analytic         ]]</f>
        <v>7.8228732254223485E-3</v>
      </c>
      <c r="F88">
        <v>0.54529879666666603</v>
      </c>
      <c r="G88">
        <v>0.54527182934636997</v>
      </c>
      <c r="H88" s="1">
        <f>ABS(Table7[[#This Row],[Pd Analytic         ]]-Table7[[#This Row],[Pd Simulation                           ]])</f>
        <v>2.6967320296056307E-5</v>
      </c>
      <c r="I88" s="1">
        <f>Table7[[#This Row],[Absolute Error]]*100/Table7[[#This Row],[Pd Analytic         ]]</f>
        <v>4.9456654176289767E-3</v>
      </c>
    </row>
    <row r="89" spans="1:9" x14ac:dyDescent="0.25">
      <c r="A89" s="1">
        <v>8.8000000000000007</v>
      </c>
      <c r="B89">
        <v>0.34560294666666602</v>
      </c>
      <c r="C89">
        <v>0.34565254764088899</v>
      </c>
      <c r="D89" s="1">
        <f>ABS(Table6[[#This Row],[Pb Analytic         ]]-Table6[[#This Row],[Pb Simulation                           ]])</f>
        <v>4.9600974222963057E-5</v>
      </c>
      <c r="E89" s="1">
        <f>Table6[[#This Row],[Absolute Error]]*100/Table6[[#This Row],[Pb Analytic         ]]</f>
        <v>1.4349951869729979E-2</v>
      </c>
      <c r="F89">
        <v>0.54078130999999996</v>
      </c>
      <c r="G89">
        <v>0.54071136559879796</v>
      </c>
      <c r="H89" s="1">
        <f>ABS(Table7[[#This Row],[Pd Analytic         ]]-Table7[[#This Row],[Pd Simulation                           ]])</f>
        <v>6.9944401202004514E-5</v>
      </c>
      <c r="I89" s="1">
        <f>Table7[[#This Row],[Absolute Error]]*100/Table7[[#This Row],[Pd Analytic         ]]</f>
        <v>1.2935626223529858E-2</v>
      </c>
    </row>
    <row r="90" spans="1:9" x14ac:dyDescent="0.25">
      <c r="A90" s="1">
        <v>8.9</v>
      </c>
      <c r="B90">
        <v>0.35142973</v>
      </c>
      <c r="C90">
        <v>0.35143994060913902</v>
      </c>
      <c r="D90" s="1">
        <f>ABS(Table6[[#This Row],[Pb Analytic         ]]-Table6[[#This Row],[Pb Simulation                           ]])</f>
        <v>1.0210609139027493E-5</v>
      </c>
      <c r="E90" s="1">
        <f>Table6[[#This Row],[Absolute Error]]*100/Table6[[#This Row],[Pb Analytic         ]]</f>
        <v>2.9053638927123049E-3</v>
      </c>
      <c r="F90">
        <v>0.53620209666666596</v>
      </c>
      <c r="G90">
        <v>0.53620075188229399</v>
      </c>
      <c r="H90" s="1">
        <f>ABS(Table7[[#This Row],[Pd Analytic         ]]-Table7[[#This Row],[Pd Simulation                           ]])</f>
        <v>1.3447843719704977E-6</v>
      </c>
      <c r="I90" s="1">
        <f>Table7[[#This Row],[Absolute Error]]*100/Table7[[#This Row],[Pd Analytic         ]]</f>
        <v>2.507986733046773E-4</v>
      </c>
    </row>
    <row r="91" spans="1:9" x14ac:dyDescent="0.25">
      <c r="A91" s="1">
        <v>9</v>
      </c>
      <c r="B91">
        <v>0.35713603999999999</v>
      </c>
      <c r="C91">
        <v>0.35714857649005</v>
      </c>
      <c r="D91" s="1">
        <f>ABS(Table6[[#This Row],[Pb Analytic         ]]-Table6[[#This Row],[Pb Simulation                           ]])</f>
        <v>1.2536490050008009E-5</v>
      </c>
      <c r="E91" s="1">
        <f>Table6[[#This Row],[Absolute Error]]*100/Table6[[#This Row],[Pb Analytic         ]]</f>
        <v>3.5101610016797227E-3</v>
      </c>
      <c r="F91">
        <v>0.53173624666666597</v>
      </c>
      <c r="G91">
        <v>0.53174052600642296</v>
      </c>
      <c r="H91" s="1">
        <f>ABS(Table7[[#This Row],[Pd Analytic         ]]-Table7[[#This Row],[Pd Simulation                           ]])</f>
        <v>4.2793397569962366E-6</v>
      </c>
      <c r="I91" s="1">
        <f>Table7[[#This Row],[Absolute Error]]*100/Table7[[#This Row],[Pd Analytic         ]]</f>
        <v>8.0477969003711896E-4</v>
      </c>
    </row>
    <row r="92" spans="1:9" x14ac:dyDescent="0.25">
      <c r="A92" s="1">
        <v>9.1</v>
      </c>
      <c r="B92">
        <v>0.36283254666666598</v>
      </c>
      <c r="C92">
        <v>0.36277898098885603</v>
      </c>
      <c r="D92" s="1">
        <f>ABS(Table6[[#This Row],[Pb Analytic         ]]-Table6[[#This Row],[Pb Simulation                           ]])</f>
        <v>5.3565677809952472E-5</v>
      </c>
      <c r="E92" s="1">
        <f>Table6[[#This Row],[Absolute Error]]*100/Table6[[#This Row],[Pb Analytic         ]]</f>
        <v>1.4765375233136211E-2</v>
      </c>
      <c r="F92">
        <v>0.52728481999999999</v>
      </c>
      <c r="G92">
        <v>0.52733109706326697</v>
      </c>
      <c r="H92" s="1">
        <f>ABS(Table7[[#This Row],[Pd Analytic         ]]-Table7[[#This Row],[Pd Simulation                           ]])</f>
        <v>4.6277063266986218E-5</v>
      </c>
      <c r="I92" s="1">
        <f>Table7[[#This Row],[Absolute Error]]*100/Table7[[#This Row],[Pd Analytic         ]]</f>
        <v>8.7757129296386037E-3</v>
      </c>
    </row>
    <row r="93" spans="1:9" x14ac:dyDescent="0.25">
      <c r="A93" s="1">
        <v>9.1999999999999993</v>
      </c>
      <c r="B93">
        <v>0.36829943666666598</v>
      </c>
      <c r="C93">
        <v>0.368331755817844</v>
      </c>
      <c r="D93" s="1">
        <f>ABS(Table6[[#This Row],[Pb Analytic         ]]-Table6[[#This Row],[Pb Simulation                           ]])</f>
        <v>3.2319151178017425E-5</v>
      </c>
      <c r="E93" s="1">
        <f>Table6[[#This Row],[Absolute Error]]*100/Table6[[#This Row],[Pb Analytic         ]]</f>
        <v>8.7744677637843008E-3</v>
      </c>
      <c r="F93">
        <v>0.52298446333333304</v>
      </c>
      <c r="G93">
        <v>0.52297275755389305</v>
      </c>
      <c r="H93" s="1">
        <f>ABS(Table7[[#This Row],[Pd Analytic         ]]-Table7[[#This Row],[Pd Simulation                           ]])</f>
        <v>1.170577943998552E-5</v>
      </c>
      <c r="I93" s="1">
        <f>Table7[[#This Row],[Absolute Error]]*100/Table7[[#This Row],[Pd Analytic         ]]</f>
        <v>2.2383153368709121E-3</v>
      </c>
    </row>
    <row r="94" spans="1:9" x14ac:dyDescent="0.25">
      <c r="A94" s="1">
        <v>9.3000000000000007</v>
      </c>
      <c r="B94">
        <v>0.37381672999999999</v>
      </c>
      <c r="C94">
        <v>0.37380756973131901</v>
      </c>
      <c r="D94" s="1">
        <f>ABS(Table6[[#This Row],[Pb Analytic         ]]-Table6[[#This Row],[Pb Simulation                           ]])</f>
        <v>9.1602686809744149E-6</v>
      </c>
      <c r="E94" s="1">
        <f>Table6[[#This Row],[Absolute Error]]*100/Table6[[#This Row],[Pb Analytic         ]]</f>
        <v>2.4505305463874165E-3</v>
      </c>
      <c r="F94">
        <v>0.51864611999999999</v>
      </c>
      <c r="G94">
        <v>0.51866569452716504</v>
      </c>
      <c r="H94" s="1">
        <f>ABS(Table7[[#This Row],[Pd Analytic         ]]-Table7[[#This Row],[Pd Simulation                           ]])</f>
        <v>1.9574527165056033E-5</v>
      </c>
      <c r="I94" s="1">
        <f>Table7[[#This Row],[Absolute Error]]*100/Table7[[#This Row],[Pd Analytic         ]]</f>
        <v>3.7740161671769908E-3</v>
      </c>
    </row>
    <row r="95" spans="1:9" x14ac:dyDescent="0.25">
      <c r="A95" s="1">
        <v>9.4</v>
      </c>
      <c r="B95">
        <v>0.37915097666666597</v>
      </c>
      <c r="C95">
        <v>0.37920715033820301</v>
      </c>
      <c r="D95" s="1">
        <f>ABS(Table6[[#This Row],[Pb Analytic         ]]-Table6[[#This Row],[Pb Simulation                           ]])</f>
        <v>5.6173671537040892E-5</v>
      </c>
      <c r="E95" s="1">
        <f>Table6[[#This Row],[Absolute Error]]*100/Table6[[#This Row],[Pb Analytic         ]]</f>
        <v>1.4813452617373209E-2</v>
      </c>
      <c r="F95">
        <v>0.51445538666666601</v>
      </c>
      <c r="G95">
        <v>0.51440999980333602</v>
      </c>
      <c r="H95" s="1">
        <f>ABS(Table7[[#This Row],[Pd Analytic         ]]-Table7[[#This Row],[Pd Simulation                           ]])</f>
        <v>4.5386863329999194E-5</v>
      </c>
      <c r="I95" s="1">
        <f>Table7[[#This Row],[Absolute Error]]*100/Table7[[#This Row],[Pd Analytic         ]]</f>
        <v>8.8230911816160329E-3</v>
      </c>
    </row>
    <row r="96" spans="1:9" x14ac:dyDescent="0.25">
      <c r="A96" s="1">
        <v>9.5</v>
      </c>
      <c r="B96">
        <v>0.38447462999999998</v>
      </c>
      <c r="C96">
        <v>0.384531276633926</v>
      </c>
      <c r="D96" s="1">
        <f>ABS(Table6[[#This Row],[Pb Analytic         ]]-Table6[[#This Row],[Pb Simulation                           ]])</f>
        <v>5.6646633926016321E-5</v>
      </c>
      <c r="E96" s="1">
        <f>Table6[[#This Row],[Absolute Error]]*100/Table6[[#This Row],[Pb Analytic         ]]</f>
        <v>1.4731346282644246E-2</v>
      </c>
      <c r="F96">
        <v>0.51023200666666602</v>
      </c>
      <c r="G96">
        <v>0.51020567935073602</v>
      </c>
      <c r="H96" s="1">
        <f>ABS(Table7[[#This Row],[Pd Analytic         ]]-Table7[[#This Row],[Pd Simulation                           ]])</f>
        <v>2.6327315929997042E-5</v>
      </c>
      <c r="I96" s="1">
        <f>Table7[[#This Row],[Absolute Error]]*100/Table7[[#This Row],[Pd Analytic         ]]</f>
        <v>5.1601377631664072E-3</v>
      </c>
    </row>
    <row r="97" spans="1:9" x14ac:dyDescent="0.25">
      <c r="A97" s="1">
        <v>9.6</v>
      </c>
      <c r="B97">
        <v>0.38979683999999998</v>
      </c>
      <c r="C97">
        <v>0.38978077219660301</v>
      </c>
      <c r="D97" s="1">
        <f>ABS(Table6[[#This Row],[Pb Analytic         ]]-Table6[[#This Row],[Pb Simulation                           ]])</f>
        <v>1.6067803396968561E-5</v>
      </c>
      <c r="E97" s="1">
        <f>Table6[[#This Row],[Absolute Error]]*100/Table6[[#This Row],[Pb Analytic         ]]</f>
        <v>4.1222668081903387E-3</v>
      </c>
      <c r="F97">
        <v>0.50604703333333301</v>
      </c>
      <c r="G97">
        <v>0.50605266187969999</v>
      </c>
      <c r="H97" s="1">
        <f>ABS(Table7[[#This Row],[Pd Analytic         ]]-Table7[[#This Row],[Pd Simulation                           ]])</f>
        <v>5.6285463669869529E-6</v>
      </c>
      <c r="I97" s="1">
        <f>Table7[[#This Row],[Absolute Error]]*100/Table7[[#This Row],[Pd Analytic         ]]</f>
        <v>1.1122451853291474E-3</v>
      </c>
    </row>
    <row r="98" spans="1:9" x14ac:dyDescent="0.25">
      <c r="A98" s="1">
        <v>9.6999999999999993</v>
      </c>
      <c r="B98">
        <v>0.39496876666666603</v>
      </c>
      <c r="C98">
        <v>0.39495649899582502</v>
      </c>
      <c r="D98" s="1">
        <f>ABS(Table6[[#This Row],[Pb Analytic         ]]-Table6[[#This Row],[Pb Simulation                           ]])</f>
        <v>1.2267670841004108E-5</v>
      </c>
      <c r="E98" s="1">
        <f>Table6[[#This Row],[Absolute Error]]*100/Table6[[#This Row],[Pb Analytic         ]]</f>
        <v>3.1060815234575457E-3</v>
      </c>
      <c r="F98">
        <v>0.50195389333333296</v>
      </c>
      <c r="G98">
        <v>0.50195080671385695</v>
      </c>
      <c r="H98" s="1">
        <f>ABS(Table7[[#This Row],[Pd Analytic         ]]-Table7[[#This Row],[Pd Simulation                           ]])</f>
        <v>3.0866194760115206E-6</v>
      </c>
      <c r="I98" s="1">
        <f>Table7[[#This Row],[Absolute Error]]*100/Table7[[#This Row],[Pd Analytic         ]]</f>
        <v>6.1492469674843757E-4</v>
      </c>
    </row>
    <row r="99" spans="1:9" x14ac:dyDescent="0.25">
      <c r="A99" s="1">
        <v>9.8000000000000007</v>
      </c>
      <c r="B99">
        <v>0.40004525666666602</v>
      </c>
      <c r="C99">
        <v>0.40005935176569102</v>
      </c>
      <c r="D99" s="1">
        <f>ABS(Table6[[#This Row],[Pb Analytic         ]]-Table6[[#This Row],[Pb Simulation                           ]])</f>
        <v>1.4095099025002167E-5</v>
      </c>
      <c r="E99" s="1">
        <f>Table6[[#This Row],[Absolute Error]]*100/Table6[[#This Row],[Pb Analytic         ]]</f>
        <v>3.5232519781858425E-3</v>
      </c>
      <c r="F99">
        <v>0.49791568333333303</v>
      </c>
      <c r="G99">
        <v>0.49789991099490599</v>
      </c>
      <c r="H99" s="1">
        <f>ABS(Table7[[#This Row],[Pd Analytic         ]]-Table7[[#This Row],[Pd Simulation                           ]])</f>
        <v>1.5772338427033628E-5</v>
      </c>
      <c r="I99" s="1">
        <f>Table7[[#This Row],[Absolute Error]]*100/Table7[[#This Row],[Pd Analytic         ]]</f>
        <v>3.1677728954635212E-3</v>
      </c>
    </row>
    <row r="100" spans="1:9" x14ac:dyDescent="0.25">
      <c r="A100" s="1">
        <v>9.9</v>
      </c>
      <c r="B100">
        <v>0.40500915999999998</v>
      </c>
      <c r="C100">
        <v>0.405090252896884</v>
      </c>
      <c r="D100" s="1">
        <f>ABS(Table6[[#This Row],[Pb Analytic         ]]-Table6[[#This Row],[Pb Simulation                           ]])</f>
        <v>8.109289688401633E-5</v>
      </c>
      <c r="E100" s="1">
        <f>Table6[[#This Row],[Absolute Error]]*100/Table6[[#This Row],[Pb Analytic         ]]</f>
        <v>2.0018476451631281E-2</v>
      </c>
      <c r="F100">
        <v>0.49396664000000001</v>
      </c>
      <c r="G100">
        <v>0.49389971627321899</v>
      </c>
      <c r="H100" s="1">
        <f>ABS(Table7[[#This Row],[Pd Analytic         ]]-Table7[[#This Row],[Pd Simulation                           ]])</f>
        <v>6.6923726781020765E-5</v>
      </c>
      <c r="I100" s="1">
        <f>Table7[[#This Row],[Absolute Error]]*100/Table7[[#This Row],[Pd Analytic         ]]</f>
        <v>1.3550063823887563E-2</v>
      </c>
    </row>
    <row r="101" spans="1:9" x14ac:dyDescent="0.25">
      <c r="A101" s="1">
        <v>10</v>
      </c>
      <c r="B101">
        <v>0.41012366</v>
      </c>
      <c r="C101">
        <v>0.41005014780571802</v>
      </c>
      <c r="D101" s="1">
        <f>ABS(Table6[[#This Row],[Pb Analytic         ]]-Table6[[#This Row],[Pb Simulation                           ]])</f>
        <v>7.3512194281977195E-5</v>
      </c>
      <c r="E101" s="1">
        <f>Table6[[#This Row],[Absolute Error]]*100/Table6[[#This Row],[Pb Analytic         ]]</f>
        <v>1.7927610726482975E-2</v>
      </c>
      <c r="F101">
        <v>0.48987923</v>
      </c>
      <c r="G101">
        <v>0.48994991453292303</v>
      </c>
      <c r="H101" s="1">
        <f>ABS(Table7[[#This Row],[Pd Analytic         ]]-Table7[[#This Row],[Pd Simulation                           ]])</f>
        <v>7.0684532923026566E-5</v>
      </c>
      <c r="I101" s="1">
        <f>Table7[[#This Row],[Absolute Error]]*100/Table7[[#This Row],[Pd Analytic         ]]</f>
        <v>1.4426889530210703E-2</v>
      </c>
    </row>
    <row r="102" spans="1:9" x14ac:dyDescent="0.25">
      <c r="A102" s="1">
        <v>10.1</v>
      </c>
      <c r="B102">
        <v>0.41499149000000002</v>
      </c>
      <c r="C102">
        <v>0.41494000074104997</v>
      </c>
      <c r="D102" s="1">
        <f>ABS(Table6[[#This Row],[Pb Analytic         ]]-Table6[[#This Row],[Pb Simulation                           ]])</f>
        <v>5.1489258950043748E-5</v>
      </c>
      <c r="E102" s="1">
        <f>Table6[[#This Row],[Absolute Error]]*100/Table6[[#This Row],[Pb Analytic         ]]</f>
        <v>1.2408844377039574E-2</v>
      </c>
      <c r="F102">
        <v>0.48602254</v>
      </c>
      <c r="G102">
        <v>0.48605015369667198</v>
      </c>
      <c r="H102" s="1">
        <f>ABS(Table7[[#This Row],[Pd Analytic         ]]-Table7[[#This Row],[Pd Simulation                           ]])</f>
        <v>2.7613696671979771E-5</v>
      </c>
      <c r="I102" s="1">
        <f>Table7[[#This Row],[Absolute Error]]*100/Table7[[#This Row],[Pd Analytic         ]]</f>
        <v>5.681244304103765E-3</v>
      </c>
    </row>
    <row r="103" spans="1:9" x14ac:dyDescent="0.25">
      <c r="A103" s="1">
        <v>10.199999999999999</v>
      </c>
      <c r="B103">
        <v>0.419683893333333</v>
      </c>
      <c r="C103">
        <v>0.41976079099276697</v>
      </c>
      <c r="D103" s="1">
        <f>ABS(Table6[[#This Row],[Pb Analytic         ]]-Table6[[#This Row],[Pb Simulation                           ]])</f>
        <v>7.6897659433972088E-5</v>
      </c>
      <c r="E103" s="1">
        <f>Table6[[#This Row],[Absolute Error]]*100/Table6[[#This Row],[Pb Analytic         ]]</f>
        <v>1.8319400259396105E-2</v>
      </c>
      <c r="F103">
        <v>0.48226209333333298</v>
      </c>
      <c r="G103">
        <v>0.48220004265196698</v>
      </c>
      <c r="H103" s="1">
        <f>ABS(Table7[[#This Row],[Pd Analytic         ]]-Table7[[#This Row],[Pd Simulation                           ]])</f>
        <v>6.2050681365999338E-5</v>
      </c>
      <c r="I103" s="1">
        <f>Table7[[#This Row],[Absolute Error]]*100/Table7[[#This Row],[Pd Analytic         ]]</f>
        <v>1.2868244686321001E-2</v>
      </c>
    </row>
    <row r="104" spans="1:9" x14ac:dyDescent="0.25">
      <c r="A104" s="1">
        <v>10.3</v>
      </c>
      <c r="B104">
        <v>0.42444061666666599</v>
      </c>
      <c r="C104">
        <v>0.42451350946826999</v>
      </c>
      <c r="D104" s="1">
        <f>ABS(Table6[[#This Row],[Pb Analytic         ]]-Table6[[#This Row],[Pb Simulation                           ]])</f>
        <v>7.2892801603996471E-5</v>
      </c>
      <c r="E104" s="1">
        <f>Table6[[#This Row],[Absolute Error]]*100/Table6[[#This Row],[Pb Analytic         ]]</f>
        <v>1.7170902687007373E-2</v>
      </c>
      <c r="F104">
        <v>0.47846123000000002</v>
      </c>
      <c r="G104">
        <v>0.478399155837824</v>
      </c>
      <c r="H104" s="1">
        <f>ABS(Table7[[#This Row],[Pd Analytic         ]]-Table7[[#This Row],[Pd Simulation                           ]])</f>
        <v>6.2074162176017911E-5</v>
      </c>
      <c r="I104" s="1">
        <f>Table7[[#This Row],[Absolute Error]]*100/Table7[[#This Row],[Pd Analytic         ]]</f>
        <v>1.297539124359594E-2</v>
      </c>
    </row>
    <row r="105" spans="1:9" x14ac:dyDescent="0.25">
      <c r="A105" s="1">
        <v>10.4</v>
      </c>
      <c r="B105">
        <v>0.42910812999999998</v>
      </c>
      <c r="C105">
        <v>0.42919915560588001</v>
      </c>
      <c r="D105" s="1">
        <f>ABS(Table6[[#This Row],[Pb Analytic         ]]-Table6[[#This Row],[Pb Simulation                           ]])</f>
        <v>9.1025605880035165E-5</v>
      </c>
      <c r="E105" s="1">
        <f>Table6[[#This Row],[Absolute Error]]*100/Table6[[#This Row],[Pb Analytic         ]]</f>
        <v>2.1208244399162121E-2</v>
      </c>
      <c r="F105">
        <v>0.47472393000000002</v>
      </c>
      <c r="G105">
        <v>0.47464703742761599</v>
      </c>
      <c r="H105" s="1">
        <f>ABS(Table7[[#This Row],[Pd Analytic         ]]-Table7[[#This Row],[Pd Simulation                           ]])</f>
        <v>7.6892572384024138E-5</v>
      </c>
      <c r="I105" s="1">
        <f>Table7[[#This Row],[Absolute Error]]*100/Table7[[#This Row],[Pd Analytic         ]]</f>
        <v>1.6199947818224886E-2</v>
      </c>
    </row>
    <row r="106" spans="1:9" x14ac:dyDescent="0.25">
      <c r="A106" s="1">
        <v>10.5</v>
      </c>
      <c r="B106">
        <v>0.43389054999999999</v>
      </c>
      <c r="C106">
        <v>0.43381873459650599</v>
      </c>
      <c r="D106" s="1">
        <f>ABS(Table6[[#This Row],[Pb Analytic         ]]-Table6[[#This Row],[Pb Simulation                           ]])</f>
        <v>7.181540349399107E-5</v>
      </c>
      <c r="E106" s="1">
        <f>Table6[[#This Row],[Absolute Error]]*100/Table6[[#This Row],[Pb Analytic         ]]</f>
        <v>1.6554242075503364E-2</v>
      </c>
      <c r="F106">
        <v>0.47089022666666602</v>
      </c>
      <c r="G106">
        <v>0.47094320514120802</v>
      </c>
      <c r="H106" s="1">
        <f>ABS(Table7[[#This Row],[Pd Analytic         ]]-Table7[[#This Row],[Pd Simulation                           ]])</f>
        <v>5.2978474541998111E-5</v>
      </c>
      <c r="I106" s="1">
        <f>Table7[[#This Row],[Absolute Error]]*100/Table7[[#This Row],[Pd Analytic         ]]</f>
        <v>1.124944026448221E-2</v>
      </c>
    </row>
    <row r="107" spans="1:9" x14ac:dyDescent="0.25">
      <c r="A107" s="1">
        <v>10.6</v>
      </c>
      <c r="B107">
        <v>0.43842528333333303</v>
      </c>
      <c r="C107">
        <v>0.43837325488711598</v>
      </c>
      <c r="D107" s="1">
        <f>ABS(Table6[[#This Row],[Pb Analytic         ]]-Table6[[#This Row],[Pb Simulation                           ]])</f>
        <v>5.2028446217045055E-5</v>
      </c>
      <c r="E107" s="1">
        <f>Table6[[#This Row],[Absolute Error]]*100/Table6[[#This Row],[Pb Analytic         ]]</f>
        <v>1.1868526566576861E-2</v>
      </c>
      <c r="F107">
        <v>0.46724860000000001</v>
      </c>
      <c r="G107">
        <v>0.46728715371692398</v>
      </c>
      <c r="H107" s="1">
        <f>ABS(Table7[[#This Row],[Pd Analytic         ]]-Table7[[#This Row],[Pd Simulation                           ]])</f>
        <v>3.8553716923961368E-5</v>
      </c>
      <c r="I107" s="1">
        <f>Table7[[#This Row],[Absolute Error]]*100/Table7[[#This Row],[Pd Analytic         ]]</f>
        <v>8.2505407258245903E-3</v>
      </c>
    </row>
    <row r="108" spans="1:9" x14ac:dyDescent="0.25">
      <c r="A108" s="1">
        <v>10.7</v>
      </c>
      <c r="B108">
        <v>0.44285646333333301</v>
      </c>
      <c r="C108">
        <v>0.44286372594166701</v>
      </c>
      <c r="D108" s="1">
        <f>ABS(Table6[[#This Row],[Pb Analytic         ]]-Table6[[#This Row],[Pb Simulation                           ]])</f>
        <v>7.262608334002163E-6</v>
      </c>
      <c r="E108" s="1">
        <f>Table6[[#This Row],[Absolute Error]]*100/Table6[[#This Row],[Pb Analytic         ]]</f>
        <v>1.6399194399043593E-3</v>
      </c>
      <c r="F108">
        <v>0.46366811333333302</v>
      </c>
      <c r="G108">
        <v>0.46367835807148799</v>
      </c>
      <c r="H108" s="1">
        <f>ABS(Table7[[#This Row],[Pd Analytic         ]]-Table7[[#This Row],[Pd Simulation                           ]])</f>
        <v>1.0244738154974176E-5</v>
      </c>
      <c r="I108" s="1">
        <f>Table7[[#This Row],[Absolute Error]]*100/Table7[[#This Row],[Pd Analytic         ]]</f>
        <v>2.2094492823826564E-3</v>
      </c>
    </row>
    <row r="109" spans="1:9" x14ac:dyDescent="0.25">
      <c r="A109" s="1">
        <v>10.8</v>
      </c>
      <c r="B109">
        <v>0.447298683333333</v>
      </c>
      <c r="C109">
        <v>0.447291156237067</v>
      </c>
      <c r="D109" s="1">
        <f>ABS(Table6[[#This Row],[Pb Analytic         ]]-Table6[[#This Row],[Pb Simulation                           ]])</f>
        <v>7.5270962660023422E-6</v>
      </c>
      <c r="E109" s="1">
        <f>Table6[[#This Row],[Absolute Error]]*100/Table6[[#This Row],[Pb Analytic         ]]</f>
        <v>1.6828180394456392E-3</v>
      </c>
      <c r="F109">
        <v>0.46011038666666598</v>
      </c>
      <c r="G109">
        <v>0.4601162761739</v>
      </c>
      <c r="H109" s="1">
        <f>ABS(Table7[[#This Row],[Pd Analytic         ]]-Table7[[#This Row],[Pd Simulation                           ]])</f>
        <v>5.8895072340137133E-6</v>
      </c>
      <c r="I109" s="1">
        <f>Table7[[#This Row],[Absolute Error]]*100/Table7[[#This Row],[Pd Analytic         ]]</f>
        <v>1.2800041074373528E-3</v>
      </c>
    </row>
    <row r="110" spans="1:9" x14ac:dyDescent="0.25">
      <c r="A110" s="1">
        <v>10.9</v>
      </c>
      <c r="B110">
        <v>0.45156397999999998</v>
      </c>
      <c r="C110">
        <v>0.45165655147357398</v>
      </c>
      <c r="D110" s="1">
        <f>ABS(Table6[[#This Row],[Pb Analytic         ]]-Table6[[#This Row],[Pb Simulation                           ]])</f>
        <v>9.2571473573999086E-5</v>
      </c>
      <c r="E110" s="1">
        <f>Table6[[#This Row],[Absolute Error]]*100/Table6[[#This Row],[Pb Analytic         ]]</f>
        <v>2.0495988217590452E-2</v>
      </c>
      <c r="F110">
        <v>0.45667662333333298</v>
      </c>
      <c r="G110">
        <v>0.45660035165707902</v>
      </c>
      <c r="H110" s="1">
        <f>ABS(Table7[[#This Row],[Pd Analytic         ]]-Table7[[#This Row],[Pd Simulation                           ]])</f>
        <v>7.6271676253958365E-5</v>
      </c>
      <c r="I110" s="1">
        <f>Table7[[#This Row],[Absolute Error]]*100/Table7[[#This Row],[Pd Analytic         ]]</f>
        <v>1.6704252630808474E-2</v>
      </c>
    </row>
    <row r="111" spans="1:9" x14ac:dyDescent="0.25">
      <c r="A111" s="1">
        <v>11</v>
      </c>
      <c r="B111">
        <v>0.45606058333333299</v>
      </c>
      <c r="C111">
        <v>0.45596091298068198</v>
      </c>
      <c r="D111" s="1">
        <f>ABS(Table6[[#This Row],[Pb Analytic         ]]-Table6[[#This Row],[Pb Simulation                           ]])</f>
        <v>9.9670352651015648E-5</v>
      </c>
      <c r="E111" s="1">
        <f>Table6[[#This Row],[Absolute Error]]*100/Table6[[#This Row],[Pb Analytic         ]]</f>
        <v>2.1859407202134112E-2</v>
      </c>
      <c r="F111">
        <v>0.45304921333333298</v>
      </c>
      <c r="G111">
        <v>0.45313001618927201</v>
      </c>
      <c r="H111" s="1">
        <f>ABS(Table7[[#This Row],[Pd Analytic         ]]-Table7[[#This Row],[Pd Simulation                           ]])</f>
        <v>8.0802855939032803E-5</v>
      </c>
      <c r="I111" s="1">
        <f>Table7[[#This Row],[Absolute Error]]*100/Table7[[#This Row],[Pd Analytic         ]]</f>
        <v>1.7832157008394148E-2</v>
      </c>
    </row>
    <row r="112" spans="1:9" x14ac:dyDescent="0.25">
      <c r="A112" s="1">
        <v>11.1</v>
      </c>
      <c r="B112">
        <v>0.46023021666666603</v>
      </c>
      <c r="C112">
        <v>0.46020523630114601</v>
      </c>
      <c r="D112" s="1">
        <f>ABS(Table6[[#This Row],[Pb Analytic         ]]-Table6[[#This Row],[Pb Simulation                           ]])</f>
        <v>2.4980365520010928E-5</v>
      </c>
      <c r="E112" s="1">
        <f>Table6[[#This Row],[Absolute Error]]*100/Table6[[#This Row],[Pb Analytic         ]]</f>
        <v>5.428092413895187E-3</v>
      </c>
      <c r="F112">
        <v>0.44970032666666598</v>
      </c>
      <c r="G112">
        <v>0.44970469162537802</v>
      </c>
      <c r="H112" s="1">
        <f>ABS(Table7[[#This Row],[Pd Analytic         ]]-Table7[[#This Row],[Pd Simulation                           ]])</f>
        <v>4.364958712033129E-6</v>
      </c>
      <c r="I112" s="1">
        <f>Table7[[#This Row],[Absolute Error]]*100/Table7[[#This Row],[Pd Analytic         ]]</f>
        <v>9.706277904855202E-4</v>
      </c>
    </row>
    <row r="113" spans="1:9" x14ac:dyDescent="0.25">
      <c r="A113" s="1">
        <v>11.2</v>
      </c>
      <c r="B113">
        <v>0.46442191333333299</v>
      </c>
      <c r="C113">
        <v>0.46439050993716802</v>
      </c>
      <c r="D113" s="1">
        <f>ABS(Table6[[#This Row],[Pb Analytic         ]]-Table6[[#This Row],[Pb Simulation                           ]])</f>
        <v>3.1403396164975117E-5</v>
      </c>
      <c r="E113" s="1">
        <f>Table6[[#This Row],[Absolute Error]]*100/Table6[[#This Row],[Pb Analytic         ]]</f>
        <v>6.7622820649853492E-3</v>
      </c>
      <c r="F113">
        <v>0.44629941333333301</v>
      </c>
      <c r="G113">
        <v>0.44632379195677702</v>
      </c>
      <c r="H113" s="1">
        <f>ABS(Table7[[#This Row],[Pd Analytic         ]]-Table7[[#This Row],[Pd Simulation                           ]])</f>
        <v>2.4378623444010206E-5</v>
      </c>
      <c r="I113" s="1">
        <f>Table7[[#This Row],[Absolute Error]]*100/Table7[[#This Row],[Pd Analytic         ]]</f>
        <v>5.4620936376994856E-3</v>
      </c>
    </row>
    <row r="114" spans="1:9" x14ac:dyDescent="0.25">
      <c r="A114" s="1">
        <v>11.3</v>
      </c>
      <c r="B114">
        <v>0.46848488333333299</v>
      </c>
      <c r="C114">
        <v>0.46851771424417199</v>
      </c>
      <c r="D114" s="1">
        <f>ABS(Table6[[#This Row],[Pb Analytic         ]]-Table6[[#This Row],[Pb Simulation                           ]])</f>
        <v>3.2830910838999028E-5</v>
      </c>
      <c r="E114" s="1">
        <f>Table6[[#This Row],[Absolute Error]]*100/Table6[[#This Row],[Pb Analytic         ]]</f>
        <v>7.0074001133474577E-3</v>
      </c>
      <c r="F114">
        <v>0.44299809000000001</v>
      </c>
      <c r="G114">
        <v>0.44298672507667097</v>
      </c>
      <c r="H114" s="1">
        <f>ABS(Table7[[#This Row],[Pd Analytic         ]]-Table7[[#This Row],[Pd Simulation                           ]])</f>
        <v>1.1364923329038046E-5</v>
      </c>
      <c r="I114" s="1">
        <f>Table7[[#This Row],[Absolute Error]]*100/Table7[[#This Row],[Pd Analytic         ]]</f>
        <v>2.5655223250924809E-3</v>
      </c>
    </row>
    <row r="115" spans="1:9" x14ac:dyDescent="0.25">
      <c r="A115" s="1">
        <v>11.4</v>
      </c>
      <c r="B115">
        <v>0.47246042333333299</v>
      </c>
      <c r="C115">
        <v>0.47258782045873199</v>
      </c>
      <c r="D115" s="1">
        <f>ABS(Table6[[#This Row],[Pb Analytic         ]]-Table6[[#This Row],[Pb Simulation                           ]])</f>
        <v>1.2739712539899806E-4</v>
      </c>
      <c r="E115" s="1">
        <f>Table6[[#This Row],[Absolute Error]]*100/Table6[[#This Row],[Pb Analytic         ]]</f>
        <v>2.6957344198023574E-2</v>
      </c>
      <c r="F115">
        <v>0.439809223333333</v>
      </c>
      <c r="G115">
        <v>0.43969289437661901</v>
      </c>
      <c r="H115" s="1">
        <f>ABS(Table7[[#This Row],[Pd Analytic         ]]-Table7[[#This Row],[Pd Simulation                           ]])</f>
        <v>1.1632895671398469E-4</v>
      </c>
      <c r="I115" s="1">
        <f>Table7[[#This Row],[Absolute Error]]*100/Table7[[#This Row],[Pd Analytic         ]]</f>
        <v>2.6456865280689093E-2</v>
      </c>
    </row>
    <row r="116" spans="1:9" x14ac:dyDescent="0.25">
      <c r="A116" s="1">
        <v>11.5</v>
      </c>
      <c r="B116">
        <v>0.47662899333333297</v>
      </c>
      <c r="C116">
        <v>0.47660178984843699</v>
      </c>
      <c r="D116" s="1">
        <f>ABS(Table6[[#This Row],[Pb Analytic         ]]-Table6[[#This Row],[Pb Simulation                           ]])</f>
        <v>2.7203484895987895E-5</v>
      </c>
      <c r="E116" s="1">
        <f>Table6[[#This Row],[Absolute Error]]*100/Table6[[#This Row],[Pb Analytic         ]]</f>
        <v>5.7078016649158639E-3</v>
      </c>
      <c r="F116">
        <v>0.43638889666666603</v>
      </c>
      <c r="G116">
        <v>0.43644170018860301</v>
      </c>
      <c r="H116" s="1">
        <f>ABS(Table7[[#This Row],[Pd Analytic         ]]-Table7[[#This Row],[Pd Simulation                           ]])</f>
        <v>5.2803521936983788E-5</v>
      </c>
      <c r="I116" s="1">
        <f>Table7[[#This Row],[Absolute Error]]*100/Table7[[#This Row],[Pd Analytic         ]]</f>
        <v>1.2098642708560018E-2</v>
      </c>
    </row>
    <row r="117" spans="1:9" x14ac:dyDescent="0.25">
      <c r="A117" s="1">
        <v>11.6</v>
      </c>
      <c r="B117">
        <v>0.48059010666666602</v>
      </c>
      <c r="C117">
        <v>0.48056057297243099</v>
      </c>
      <c r="D117" s="1">
        <f>ABS(Table6[[#This Row],[Pb Analytic         ]]-Table6[[#This Row],[Pb Simulation                           ]])</f>
        <v>2.9533694235028829E-5</v>
      </c>
      <c r="E117" s="1">
        <f>Table6[[#This Row],[Absolute Error]]*100/Table6[[#This Row],[Pb Analytic         ]]</f>
        <v>6.1456756746299142E-3</v>
      </c>
      <c r="F117">
        <v>0.43323883000000002</v>
      </c>
      <c r="G117">
        <v>0.43323254108582598</v>
      </c>
      <c r="H117" s="1">
        <f>ABS(Table7[[#This Row],[Pd Analytic         ]]-Table7[[#This Row],[Pd Simulation                           ]])</f>
        <v>6.2889141740352095E-6</v>
      </c>
      <c r="I117" s="1">
        <f>Table7[[#This Row],[Absolute Error]]*100/Table7[[#This Row],[Pd Analytic         ]]</f>
        <v>1.4516255307768624E-3</v>
      </c>
    </row>
    <row r="118" spans="1:9" x14ac:dyDescent="0.25">
      <c r="A118" s="1">
        <v>11.7</v>
      </c>
      <c r="B118">
        <v>0.48443414000000001</v>
      </c>
      <c r="C118">
        <v>0.48446510904238599</v>
      </c>
      <c r="D118" s="1">
        <f>ABS(Table6[[#This Row],[Pb Analytic         ]]-Table6[[#This Row],[Pb Simulation                           ]])</f>
        <v>3.096904238597542E-5</v>
      </c>
      <c r="E118" s="1">
        <f>Table6[[#This Row],[Absolute Error]]*100/Table6[[#This Row],[Pb Analytic         ]]</f>
        <v>6.3924195587975628E-3</v>
      </c>
      <c r="F118">
        <v>0.43009821333333298</v>
      </c>
      <c r="G118">
        <v>0.43006481505432698</v>
      </c>
      <c r="H118" s="1">
        <f>ABS(Table7[[#This Row],[Pd Analytic         ]]-Table7[[#This Row],[Pd Simulation                           ]])</f>
        <v>3.3398279006002785E-5</v>
      </c>
      <c r="I118" s="1">
        <f>Table7[[#This Row],[Absolute Error]]*100/Table7[[#This Row],[Pd Analytic         ]]</f>
        <v>7.7658710587109577E-3</v>
      </c>
    </row>
    <row r="119" spans="1:9" x14ac:dyDescent="0.25">
      <c r="A119" s="1">
        <v>11.8</v>
      </c>
      <c r="B119">
        <v>0.48824736666666602</v>
      </c>
      <c r="C119">
        <v>0.48831632537450498</v>
      </c>
      <c r="D119" s="1">
        <f>ABS(Table6[[#This Row],[Pb Analytic         ]]-Table6[[#This Row],[Pb Simulation                           ]])</f>
        <v>6.8958707838961963E-5</v>
      </c>
      <c r="E119" s="1">
        <f>Table6[[#This Row],[Absolute Error]]*100/Table6[[#This Row],[Pb Analytic         ]]</f>
        <v>1.4121728939960257E-2</v>
      </c>
      <c r="F119">
        <v>0.42698724333333299</v>
      </c>
      <c r="G119">
        <v>0.42693792054650598</v>
      </c>
      <c r="H119" s="1">
        <f>ABS(Table7[[#This Row],[Pd Analytic         ]]-Table7[[#This Row],[Pd Simulation                           ]])</f>
        <v>4.9322786827010745E-5</v>
      </c>
      <c r="I119" s="1">
        <f>Table7[[#This Row],[Absolute Error]]*100/Table7[[#This Row],[Pd Analytic         ]]</f>
        <v>1.1552683529229411E-2</v>
      </c>
    </row>
    <row r="120" spans="1:9" x14ac:dyDescent="0.25">
      <c r="A120" s="1">
        <v>11.9</v>
      </c>
      <c r="B120">
        <v>0.49211686999999998</v>
      </c>
      <c r="C120">
        <v>0.49211513692396902</v>
      </c>
      <c r="D120" s="1">
        <f>ABS(Table6[[#This Row],[Pb Analytic         ]]-Table6[[#This Row],[Pb Simulation                           ]])</f>
        <v>1.7330760309630655E-6</v>
      </c>
      <c r="E120" s="1">
        <f>Table6[[#This Row],[Absolute Error]]*100/Table6[[#This Row],[Pb Analytic         ]]</f>
        <v>3.5216881191582264E-4</v>
      </c>
      <c r="F120">
        <v>0.4238401</v>
      </c>
      <c r="G120">
        <v>0.42385125742673702</v>
      </c>
      <c r="H120" s="1">
        <f>ABS(Table7[[#This Row],[Pd Analytic         ]]-Table7[[#This Row],[Pd Simulation                           ]])</f>
        <v>1.1157426737018472E-5</v>
      </c>
      <c r="I120" s="1">
        <f>Table7[[#This Row],[Absolute Error]]*100/Table7[[#This Row],[Pd Analytic         ]]</f>
        <v>2.6323920341199038E-3</v>
      </c>
    </row>
    <row r="121" spans="1:9" x14ac:dyDescent="0.25">
      <c r="A121" s="1">
        <v>12</v>
      </c>
      <c r="B121">
        <v>0.49582503</v>
      </c>
      <c r="C121">
        <v>0.49586244589400102</v>
      </c>
      <c r="D121" s="1">
        <f>ABS(Table6[[#This Row],[Pb Analytic         ]]-Table6[[#This Row],[Pb Simulation                           ]])</f>
        <v>3.7415894001024963E-5</v>
      </c>
      <c r="E121" s="1">
        <f>Table6[[#This Row],[Absolute Error]]*100/Table6[[#This Row],[Pb Analytic         ]]</f>
        <v>7.54561961907945E-3</v>
      </c>
      <c r="F121">
        <v>0.42083885666666598</v>
      </c>
      <c r="G121">
        <v>0.420804227818385</v>
      </c>
      <c r="H121" s="1">
        <f>ABS(Table7[[#This Row],[Pd Analytic         ]]-Table7[[#This Row],[Pd Simulation                           ]])</f>
        <v>3.4628848280982005E-5</v>
      </c>
      <c r="I121" s="1">
        <f>Table7[[#This Row],[Absolute Error]]*100/Table7[[#This Row],[Pd Analytic         ]]</f>
        <v>8.2292063605234212E-3</v>
      </c>
    </row>
    <row r="122" spans="1:9" x14ac:dyDescent="0.25">
      <c r="A122" s="1">
        <v>12.1</v>
      </c>
      <c r="B122">
        <v>0.499507483333333</v>
      </c>
      <c r="C122">
        <v>0.49955914141235402</v>
      </c>
      <c r="D122" s="1">
        <f>ABS(Table6[[#This Row],[Pb Analytic         ]]-Table6[[#This Row],[Pb Simulation                           ]])</f>
        <v>5.165807902102193E-5</v>
      </c>
      <c r="E122" s="1">
        <f>Table6[[#This Row],[Absolute Error]]*100/Table6[[#This Row],[Pb Analytic         ]]</f>
        <v>1.0340733406453972E-2</v>
      </c>
      <c r="F122">
        <v>0.41784948333333299</v>
      </c>
      <c r="G122">
        <v>0.41779623686078998</v>
      </c>
      <c r="H122" s="1">
        <f>ABS(Table7[[#This Row],[Pd Analytic         ]]-Table7[[#This Row],[Pd Simulation                           ]])</f>
        <v>5.3246472543011514E-5</v>
      </c>
      <c r="I122" s="1">
        <f>Table7[[#This Row],[Absolute Error]]*100/Table7[[#This Row],[Pd Analytic         ]]</f>
        <v>1.2744603192956302E-2</v>
      </c>
    </row>
    <row r="123" spans="1:9" x14ac:dyDescent="0.25">
      <c r="A123" s="1">
        <v>12.2</v>
      </c>
      <c r="B123">
        <v>0.50313933</v>
      </c>
      <c r="C123">
        <v>0.50320609926871296</v>
      </c>
      <c r="D123" s="1">
        <f>ABS(Table6[[#This Row],[Pb Analytic         ]]-Table6[[#This Row],[Pb Simulation                           ]])</f>
        <v>6.6769268712962848E-5</v>
      </c>
      <c r="E123" s="1">
        <f>Table6[[#This Row],[Absolute Error]]*100/Table6[[#This Row],[Pb Analytic         ]]</f>
        <v>1.3268771743823387E-2</v>
      </c>
      <c r="F123">
        <v>0.41487959666666602</v>
      </c>
      <c r="G123">
        <v>0.41482669338404399</v>
      </c>
      <c r="H123" s="1">
        <f>ABS(Table7[[#This Row],[Pd Analytic         ]]-Table7[[#This Row],[Pd Simulation                           ]])</f>
        <v>5.2903282622029923E-5</v>
      </c>
      <c r="I123" s="1">
        <f>Table7[[#This Row],[Absolute Error]]*100/Table7[[#This Row],[Pd Analytic         ]]</f>
        <v>1.2753104721988658E-2</v>
      </c>
    </row>
    <row r="124" spans="1:9" x14ac:dyDescent="0.25">
      <c r="A124" s="1">
        <v>12.3</v>
      </c>
      <c r="B124">
        <v>0.50683410666666595</v>
      </c>
      <c r="C124">
        <v>0.50680418170700803</v>
      </c>
      <c r="D124" s="1">
        <f>ABS(Table6[[#This Row],[Pb Analytic         ]]-Table6[[#This Row],[Pb Simulation                           ]])</f>
        <v>2.9924959657923189E-5</v>
      </c>
      <c r="E124" s="1">
        <f>Table6[[#This Row],[Absolute Error]]*100/Table6[[#This Row],[Pb Analytic         ]]</f>
        <v>5.9046394520918359E-3</v>
      </c>
      <c r="F124">
        <v>0.4118754</v>
      </c>
      <c r="G124">
        <v>0.41189501050875199</v>
      </c>
      <c r="H124" s="1">
        <f>ABS(Table7[[#This Row],[Pd Analytic         ]]-Table7[[#This Row],[Pd Simulation                           ]])</f>
        <v>1.961050875198822E-5</v>
      </c>
      <c r="I124" s="1">
        <f>Table7[[#This Row],[Absolute Error]]*100/Table7[[#This Row],[Pd Analytic         ]]</f>
        <v>4.7610454731574214E-3</v>
      </c>
    </row>
    <row r="125" spans="1:9" x14ac:dyDescent="0.25">
      <c r="A125" s="1">
        <v>12.4</v>
      </c>
      <c r="B125">
        <v>0.51038398333333301</v>
      </c>
      <c r="C125">
        <v>0.51035423726721896</v>
      </c>
      <c r="D125" s="1">
        <f>ABS(Table6[[#This Row],[Pb Analytic         ]]-Table6[[#This Row],[Pb Simulation                           ]])</f>
        <v>2.9746066114055836E-5</v>
      </c>
      <c r="E125" s="1">
        <f>Table6[[#This Row],[Absolute Error]]*100/Table6[[#This Row],[Pb Analytic         ]]</f>
        <v>5.828513597405667E-3</v>
      </c>
      <c r="F125">
        <v>0.409001543333333</v>
      </c>
      <c r="G125">
        <v>0.40900060617735101</v>
      </c>
      <c r="H125" s="1">
        <f>ABS(Table7[[#This Row],[Pd Analytic         ]]-Table7[[#This Row],[Pd Simulation                           ]])</f>
        <v>9.3715598198373939E-7</v>
      </c>
      <c r="I125" s="1">
        <f>Table7[[#This Row],[Absolute Error]]*100/Table7[[#This Row],[Pd Analytic         ]]</f>
        <v>2.2913315233018735E-4</v>
      </c>
    </row>
    <row r="126" spans="1:9" x14ac:dyDescent="0.25">
      <c r="A126" s="1">
        <v>12.5</v>
      </c>
      <c r="B126">
        <v>0.51385378333333298</v>
      </c>
      <c r="C126">
        <v>0.513857100671678</v>
      </c>
      <c r="D126" s="1">
        <f>ABS(Table6[[#This Row],[Pb Analytic         ]]-Table6[[#This Row],[Pb Simulation                           ]])</f>
        <v>3.3173383450213478E-6</v>
      </c>
      <c r="E126" s="1">
        <f>Table6[[#This Row],[Absolute Error]]*100/Table6[[#This Row],[Pb Analytic         ]]</f>
        <v>6.4557604452388721E-4</v>
      </c>
      <c r="F126">
        <v>0.40614489666666598</v>
      </c>
      <c r="G126">
        <v>0.40614290362301803</v>
      </c>
      <c r="H126" s="1">
        <f>ABS(Table7[[#This Row],[Pd Analytic         ]]-Table7[[#This Row],[Pd Simulation                           ]])</f>
        <v>1.993043647952053E-6</v>
      </c>
      <c r="I126" s="1">
        <f>Table7[[#This Row],[Absolute Error]]*100/Table7[[#This Row],[Pd Analytic         ]]</f>
        <v>4.9072472525630944E-4</v>
      </c>
    </row>
    <row r="127" spans="1:9" x14ac:dyDescent="0.25">
      <c r="A127" s="1">
        <v>12.6</v>
      </c>
      <c r="B127">
        <v>0.51729354666666605</v>
      </c>
      <c r="C127">
        <v>0.51731359275135302</v>
      </c>
      <c r="D127" s="1">
        <f>ABS(Table6[[#This Row],[Pb Analytic         ]]-Table6[[#This Row],[Pb Simulation                           ]])</f>
        <v>2.0046084686975441E-5</v>
      </c>
      <c r="E127" s="1">
        <f>Table6[[#This Row],[Absolute Error]]*100/Table6[[#This Row],[Pb Analytic         ]]</f>
        <v>3.8750353688484268E-3</v>
      </c>
      <c r="F127">
        <v>0.40333707333333302</v>
      </c>
      <c r="G127">
        <v>0.40332133178170498</v>
      </c>
      <c r="H127" s="1">
        <f>ABS(Table7[[#This Row],[Pd Analytic         ]]-Table7[[#This Row],[Pd Simulation                           ]])</f>
        <v>1.5741551628034589E-5</v>
      </c>
      <c r="I127" s="1">
        <f>Table7[[#This Row],[Absolute Error]]*100/Table7[[#This Row],[Pd Analytic         ]]</f>
        <v>3.9029801767476559E-3</v>
      </c>
    </row>
    <row r="128" spans="1:9" x14ac:dyDescent="0.25">
      <c r="A128" s="1">
        <v>12.7</v>
      </c>
      <c r="B128">
        <v>0.52071067333333299</v>
      </c>
      <c r="C128">
        <v>0.52072452040797101</v>
      </c>
      <c r="D128" s="1">
        <f>ABS(Table6[[#This Row],[Pb Analytic         ]]-Table6[[#This Row],[Pb Simulation                           ]])</f>
        <v>1.3847074638029255E-5</v>
      </c>
      <c r="E128" s="1">
        <f>Table6[[#This Row],[Absolute Error]]*100/Table6[[#This Row],[Pb Analytic         ]]</f>
        <v>2.6591938914611733E-3</v>
      </c>
      <c r="F128">
        <v>0.40053534333333302</v>
      </c>
      <c r="G128">
        <v>0.40053532565233901</v>
      </c>
      <c r="H128" s="1">
        <f>ABS(Table7[[#This Row],[Pd Analytic         ]]-Table7[[#This Row],[Pd Simulation                           ]])</f>
        <v>1.7680994002233774E-8</v>
      </c>
      <c r="I128" s="1">
        <f>Table7[[#This Row],[Absolute Error]]*100/Table7[[#This Row],[Pd Analytic         ]]</f>
        <v>4.4143407259864805E-6</v>
      </c>
    </row>
    <row r="129" spans="1:9" x14ac:dyDescent="0.25">
      <c r="A129" s="1">
        <v>12.8</v>
      </c>
      <c r="B129">
        <v>0.52402180333333304</v>
      </c>
      <c r="C129">
        <v>0.52409067660823405</v>
      </c>
      <c r="D129" s="1">
        <f>ABS(Table6[[#This Row],[Pb Analytic         ]]-Table6[[#This Row],[Pb Simulation                           ]])</f>
        <v>6.8873274901015691E-5</v>
      </c>
      <c r="E129" s="1">
        <f>Table6[[#This Row],[Absolute Error]]*100/Table6[[#This Row],[Pb Analytic         ]]</f>
        <v>1.3141480658794382E-2</v>
      </c>
      <c r="F129">
        <v>0.39785146666666599</v>
      </c>
      <c r="G129">
        <v>0.39778432660984803</v>
      </c>
      <c r="H129" s="1">
        <f>ABS(Table7[[#This Row],[Pd Analytic         ]]-Table7[[#This Row],[Pd Simulation                           ]])</f>
        <v>6.7140056817960314E-5</v>
      </c>
      <c r="I129" s="1">
        <f>Table7[[#This Row],[Absolute Error]]*100/Table7[[#This Row],[Pd Analytic         ]]</f>
        <v>1.6878507353511728E-2</v>
      </c>
    </row>
    <row r="130" spans="1:9" x14ac:dyDescent="0.25">
      <c r="A130" s="1">
        <v>12.9</v>
      </c>
      <c r="B130">
        <v>0.5273736</v>
      </c>
      <c r="C130">
        <v>0.52741284040667902</v>
      </c>
      <c r="D130" s="1">
        <f>ABS(Table6[[#This Row],[Pb Analytic         ]]-Table6[[#This Row],[Pb Simulation                           ]])</f>
        <v>3.9240406679019735E-5</v>
      </c>
      <c r="E130" s="1">
        <f>Table6[[#This Row],[Absolute Error]]*100/Table6[[#This Row],[Pb Analytic         ]]</f>
        <v>7.4401690047519757E-3</v>
      </c>
      <c r="F130">
        <v>0.39509530666666598</v>
      </c>
      <c r="G130">
        <v>0.39506778267523801</v>
      </c>
      <c r="H130" s="1">
        <f>ABS(Table7[[#This Row],[Pd Analytic         ]]-Table7[[#This Row],[Pd Simulation                           ]])</f>
        <v>2.7523991427969019E-5</v>
      </c>
      <c r="I130" s="1">
        <f>Table7[[#This Row],[Absolute Error]]*100/Table7[[#This Row],[Pd Analytic         ]]</f>
        <v>6.9669035631272601E-3</v>
      </c>
    </row>
    <row r="131" spans="1:9" x14ac:dyDescent="0.25">
      <c r="A131" s="1">
        <v>13</v>
      </c>
      <c r="B131">
        <v>0.53065123666666603</v>
      </c>
      <c r="C131">
        <v>0.53069177699407899</v>
      </c>
      <c r="D131" s="1">
        <f>ABS(Table6[[#This Row],[Pb Analytic         ]]-Table6[[#This Row],[Pb Simulation                           ]])</f>
        <v>4.0540327412963428E-5</v>
      </c>
      <c r="E131" s="1">
        <f>Table6[[#This Row],[Absolute Error]]*100/Table6[[#This Row],[Pb Analytic         ]]</f>
        <v>7.6391474619392384E-3</v>
      </c>
      <c r="F131">
        <v>0.39242545000000001</v>
      </c>
      <c r="G131">
        <v>0.392385148746628</v>
      </c>
      <c r="H131" s="1">
        <f>ABS(Table7[[#This Row],[Pd Analytic         ]]-Table7[[#This Row],[Pd Simulation                           ]])</f>
        <v>4.0301253372010404E-5</v>
      </c>
      <c r="I131" s="1">
        <f>Table7[[#This Row],[Absolute Error]]*100/Table7[[#This Row],[Pd Analytic         ]]</f>
        <v>1.0270840652543106E-2</v>
      </c>
    </row>
    <row r="132" spans="1:9" x14ac:dyDescent="0.25">
      <c r="A132" s="1">
        <v>13.1</v>
      </c>
      <c r="B132">
        <v>0.53393719666666595</v>
      </c>
      <c r="C132">
        <v>0.53392823776854004</v>
      </c>
      <c r="D132" s="1">
        <f>ABS(Table6[[#This Row],[Pb Analytic         ]]-Table6[[#This Row],[Pb Simulation                           ]])</f>
        <v>8.9588981259103306E-6</v>
      </c>
      <c r="E132" s="1">
        <f>Table6[[#This Row],[Absolute Error]]*100/Table6[[#This Row],[Pb Analytic         ]]</f>
        <v>1.6779217677927061E-3</v>
      </c>
      <c r="F132">
        <v>0.38974202666666602</v>
      </c>
      <c r="G132">
        <v>0.38973588679478299</v>
      </c>
      <c r="H132" s="1">
        <f>ABS(Table7[[#This Row],[Pd Analytic         ]]-Table7[[#This Row],[Pd Simulation                           ]])</f>
        <v>6.1398718830263377E-6</v>
      </c>
      <c r="I132" s="1">
        <f>Table7[[#This Row],[Absolute Error]]*100/Table7[[#This Row],[Pd Analytic         ]]</f>
        <v>1.5753930010195115E-3</v>
      </c>
    </row>
    <row r="133" spans="1:9" x14ac:dyDescent="0.25">
      <c r="A133" s="1">
        <v>13.2</v>
      </c>
      <c r="B133">
        <v>0.53717438666666595</v>
      </c>
      <c r="C133">
        <v>0.53712296042670304</v>
      </c>
      <c r="D133" s="1">
        <f>ABS(Table6[[#This Row],[Pb Analytic         ]]-Table6[[#This Row],[Pb Simulation                           ]])</f>
        <v>5.1426239962903963E-5</v>
      </c>
      <c r="E133" s="1">
        <f>Table6[[#This Row],[Absolute Error]]*100/Table6[[#This Row],[Pb Analytic         ]]</f>
        <v>9.5743886878434225E-3</v>
      </c>
      <c r="F133">
        <v>0.38708163000000001</v>
      </c>
      <c r="G133">
        <v>0.38711946602643699</v>
      </c>
      <c r="H133" s="1">
        <f>ABS(Table7[[#This Row],[Pd Analytic         ]]-Table7[[#This Row],[Pd Simulation                           ]])</f>
        <v>3.7836026436977033E-5</v>
      </c>
      <c r="I133" s="1">
        <f>Table7[[#This Row],[Absolute Error]]*100/Table7[[#This Row],[Pd Analytic         ]]</f>
        <v>9.7737338877175329E-3</v>
      </c>
    </row>
    <row r="134" spans="1:9" x14ac:dyDescent="0.25">
      <c r="A134" s="1">
        <v>13.3</v>
      </c>
      <c r="B134">
        <v>0.54025525333333302</v>
      </c>
      <c r="C134">
        <v>0.54027666907271898</v>
      </c>
      <c r="D134" s="1">
        <f>ABS(Table6[[#This Row],[Pb Analytic         ]]-Table6[[#This Row],[Pb Simulation                           ]])</f>
        <v>2.1415739385965971E-5</v>
      </c>
      <c r="E134" s="1">
        <f>Table6[[#This Row],[Absolute Error]]*100/Table6[[#This Row],[Pb Analytic         ]]</f>
        <v>3.96384678663285E-3</v>
      </c>
      <c r="F134">
        <v>0.38456352666666599</v>
      </c>
      <c r="G134">
        <v>0.38453536301835101</v>
      </c>
      <c r="H134" s="1">
        <f>ABS(Table7[[#This Row],[Pd Analytic         ]]-Table7[[#This Row],[Pd Simulation                           ]])</f>
        <v>2.8163648314982748E-5</v>
      </c>
      <c r="I134" s="1">
        <f>Table7[[#This Row],[Absolute Error]]*100/Table7[[#This Row],[Pd Analytic         ]]</f>
        <v>7.3240723802140157E-3</v>
      </c>
    </row>
    <row r="135" spans="1:9" x14ac:dyDescent="0.25">
      <c r="A135" s="1">
        <v>13.4</v>
      </c>
      <c r="B135">
        <v>0.54335140666666604</v>
      </c>
      <c r="C135">
        <v>0.54339007434285203</v>
      </c>
      <c r="D135" s="1">
        <f>ABS(Table6[[#This Row],[Pb Analytic         ]]-Table6[[#This Row],[Pb Simulation                           ]])</f>
        <v>3.866767618598832E-5</v>
      </c>
      <c r="E135" s="1">
        <f>Table6[[#This Row],[Absolute Error]]*100/Table6[[#This Row],[Pb Analytic         ]]</f>
        <v>7.1160070843677104E-3</v>
      </c>
      <c r="F135">
        <v>0.38199562999999997</v>
      </c>
      <c r="G135">
        <v>0.38198306182487801</v>
      </c>
      <c r="H135" s="1">
        <f>ABS(Table7[[#This Row],[Pd Analytic         ]]-Table7[[#This Row],[Pd Simulation                           ]])</f>
        <v>1.2568175121963066E-5</v>
      </c>
      <c r="I135" s="1">
        <f>Table7[[#This Row],[Absolute Error]]*100/Table7[[#This Row],[Pd Analytic         ]]</f>
        <v>3.290244091431731E-3</v>
      </c>
    </row>
    <row r="136" spans="1:9" x14ac:dyDescent="0.25">
      <c r="A136" s="1">
        <v>13.5</v>
      </c>
      <c r="B136">
        <v>0.546454413333333</v>
      </c>
      <c r="C136">
        <v>0.54646387354377302</v>
      </c>
      <c r="D136" s="1">
        <f>ABS(Table6[[#This Row],[Pb Analytic         ]]-Table6[[#This Row],[Pb Simulation                           ]])</f>
        <v>9.4602104400154374E-6</v>
      </c>
      <c r="E136" s="1">
        <f>Table6[[#This Row],[Absolute Error]]*100/Table6[[#This Row],[Pb Analytic         ]]</f>
        <v>1.7311684995142964E-3</v>
      </c>
      <c r="F136">
        <v>0.37946483333333297</v>
      </c>
      <c r="G136">
        <v>0.37946205406150801</v>
      </c>
      <c r="H136" s="1">
        <f>ABS(Table7[[#This Row],[Pd Analytic         ]]-Table7[[#This Row],[Pd Simulation                           ]])</f>
        <v>2.7792718249597392E-6</v>
      </c>
      <c r="I136" s="1">
        <f>Table7[[#This Row],[Absolute Error]]*100/Table7[[#This Row],[Pd Analytic         ]]</f>
        <v>7.3242417659744171E-4</v>
      </c>
    </row>
    <row r="137" spans="1:9" x14ac:dyDescent="0.25">
      <c r="A137" s="1">
        <v>13.6</v>
      </c>
      <c r="B137">
        <v>0.54955978999999999</v>
      </c>
      <c r="C137">
        <v>0.54949875080278998</v>
      </c>
      <c r="D137" s="1">
        <f>ABS(Table6[[#This Row],[Pb Analytic         ]]-Table6[[#This Row],[Pb Simulation                           ]])</f>
        <v>6.1039197210011054E-5</v>
      </c>
      <c r="E137" s="1">
        <f>Table6[[#This Row],[Absolute Error]]*100/Table6[[#This Row],[Pb Analytic         ]]</f>
        <v>1.1108159412707647E-2</v>
      </c>
      <c r="F137">
        <v>0.37690752666666599</v>
      </c>
      <c r="G137">
        <v>0.376971838966701</v>
      </c>
      <c r="H137" s="1">
        <f>ABS(Table7[[#This Row],[Pd Analytic         ]]-Table7[[#This Row],[Pd Simulation                           ]])</f>
        <v>6.4312300035007652E-5</v>
      </c>
      <c r="I137" s="1">
        <f>Table7[[#This Row],[Absolute Error]]*100/Table7[[#This Row],[Pd Analytic         ]]</f>
        <v>1.7060239887226308E-2</v>
      </c>
    </row>
    <row r="138" spans="1:9" x14ac:dyDescent="0.25">
      <c r="A138" s="1">
        <v>13.7</v>
      </c>
      <c r="B138">
        <v>0.55248006666666605</v>
      </c>
      <c r="C138">
        <v>0.55249537722841702</v>
      </c>
      <c r="D138" s="1">
        <f>ABS(Table6[[#This Row],[Pb Analytic         ]]-Table6[[#This Row],[Pb Simulation                           ]])</f>
        <v>1.5310561750969676E-5</v>
      </c>
      <c r="E138" s="1">
        <f>Table6[[#This Row],[Absolute Error]]*100/Table6[[#This Row],[Pb Analytic         ]]</f>
        <v>2.7711655847284787E-3</v>
      </c>
      <c r="F138">
        <v>0.37451843666666601</v>
      </c>
      <c r="G138">
        <v>0.37451192344408701</v>
      </c>
      <c r="H138" s="1">
        <f>ABS(Table7[[#This Row],[Pd Analytic         ]]-Table7[[#This Row],[Pd Simulation                           ]])</f>
        <v>6.5132225789965581E-6</v>
      </c>
      <c r="I138" s="1">
        <f>Table7[[#This Row],[Absolute Error]]*100/Table7[[#This Row],[Pd Analytic         ]]</f>
        <v>1.7391228880244058E-3</v>
      </c>
    </row>
    <row r="139" spans="1:9" x14ac:dyDescent="0.25">
      <c r="A139" s="1">
        <v>13.8</v>
      </c>
      <c r="B139">
        <v>0.55546674333333301</v>
      </c>
      <c r="C139">
        <v>0.55545441107983695</v>
      </c>
      <c r="D139" s="1">
        <f>ABS(Table6[[#This Row],[Pb Analytic         ]]-Table6[[#This Row],[Pb Simulation                           ]])</f>
        <v>1.2332253496061263E-5</v>
      </c>
      <c r="E139" s="1">
        <f>Table6[[#This Row],[Absolute Error]]*100/Table6[[#This Row],[Pb Analytic         ]]</f>
        <v>2.2202098408196304E-3</v>
      </c>
      <c r="F139">
        <v>0.37204784000000002</v>
      </c>
      <c r="G139">
        <v>0.372081822086966</v>
      </c>
      <c r="H139" s="1">
        <f>ABS(Table7[[#This Row],[Pd Analytic         ]]-Table7[[#This Row],[Pd Simulation                           ]])</f>
        <v>3.3982086965977931E-5</v>
      </c>
      <c r="I139" s="1">
        <f>Table7[[#This Row],[Absolute Error]]*100/Table7[[#This Row],[Pd Analytic         ]]</f>
        <v>9.1329608029159133E-3</v>
      </c>
    </row>
    <row r="140" spans="1:9" x14ac:dyDescent="0.25">
      <c r="A140" s="1">
        <v>13.9</v>
      </c>
      <c r="B140">
        <v>0.55842797333333305</v>
      </c>
      <c r="C140">
        <v>0.55837649794395094</v>
      </c>
      <c r="D140" s="1">
        <f>ABS(Table6[[#This Row],[Pb Analytic         ]]-Table6[[#This Row],[Pb Simulation                           ]])</f>
        <v>5.1475389382105163E-5</v>
      </c>
      <c r="E140" s="1">
        <f>Table6[[#This Row],[Absolute Error]]*100/Table6[[#This Row],[Pb Analytic         ]]</f>
        <v>9.2187600251169947E-3</v>
      </c>
      <c r="F140">
        <v>0.36965391666666603</v>
      </c>
      <c r="G140">
        <v>0.36968105718684702</v>
      </c>
      <c r="H140" s="1">
        <f>ABS(Table7[[#This Row],[Pd Analytic         ]]-Table7[[#This Row],[Pd Simulation                           ]])</f>
        <v>2.7140520180990446E-5</v>
      </c>
      <c r="I140" s="1">
        <f>Table7[[#This Row],[Absolute Error]]*100/Table7[[#This Row],[Pd Analytic         ]]</f>
        <v>7.34160424326878E-3</v>
      </c>
    </row>
    <row r="141" spans="1:9" x14ac:dyDescent="0.25">
      <c r="A141" s="1">
        <v>14</v>
      </c>
      <c r="B141">
        <v>0.56130485666666596</v>
      </c>
      <c r="C141">
        <v>0.56126227091881797</v>
      </c>
      <c r="D141" s="1">
        <f>ABS(Table6[[#This Row],[Pb Analytic         ]]-Table6[[#This Row],[Pb Simulation                           ]])</f>
        <v>4.258574784798963E-5</v>
      </c>
      <c r="E141" s="1">
        <f>Table6[[#This Row],[Absolute Error]]*100/Table6[[#This Row],[Pb Analytic         ]]</f>
        <v>7.5874951969022181E-3</v>
      </c>
      <c r="F141">
        <v>0.36725332999999999</v>
      </c>
      <c r="G141">
        <v>0.36730915872764203</v>
      </c>
      <c r="H141" s="1">
        <f>ABS(Table7[[#This Row],[Pd Analytic         ]]-Table7[[#This Row],[Pd Simulation                           ]])</f>
        <v>5.5828727642037723E-5</v>
      </c>
      <c r="I141" s="1">
        <f>Table7[[#This Row],[Absolute Error]]*100/Table7[[#This Row],[Pd Analytic         ]]</f>
        <v>1.519938349357481E-2</v>
      </c>
    </row>
    <row r="142" spans="1:9" x14ac:dyDescent="0.25">
      <c r="A142" s="1">
        <v>14.1</v>
      </c>
      <c r="B142">
        <v>0.56413177666666603</v>
      </c>
      <c r="C142">
        <v>0.56411235080243305</v>
      </c>
      <c r="D142" s="1">
        <f>ABS(Table6[[#This Row],[Pb Analytic         ]]-Table6[[#This Row],[Pb Simulation                           ]])</f>
        <v>1.9425864232980317E-5</v>
      </c>
      <c r="E142" s="1">
        <f>Table6[[#This Row],[Absolute Error]]*100/Table6[[#This Row],[Pb Analytic         ]]</f>
        <v>3.4436161883971521E-3</v>
      </c>
      <c r="F142">
        <v>0.364944093333333</v>
      </c>
      <c r="G142">
        <v>0.36496566436696598</v>
      </c>
      <c r="H142" s="1">
        <f>ABS(Table7[[#This Row],[Pd Analytic         ]]-Table7[[#This Row],[Pd Simulation                           ]])</f>
        <v>2.1571033632983294E-5</v>
      </c>
      <c r="I142" s="1">
        <f>Table7[[#This Row],[Absolute Error]]*100/Table7[[#This Row],[Pd Analytic         ]]</f>
        <v>5.9104282235421558E-3</v>
      </c>
    </row>
    <row r="143" spans="1:9" x14ac:dyDescent="0.25">
      <c r="A143" s="1">
        <v>14.2</v>
      </c>
      <c r="B143">
        <v>0.56692135333333304</v>
      </c>
      <c r="C143">
        <v>0.56692734628585495</v>
      </c>
      <c r="D143" s="1">
        <f>ABS(Table6[[#This Row],[Pb Analytic         ]]-Table6[[#This Row],[Pb Simulation                           ]])</f>
        <v>5.992952521904904E-6</v>
      </c>
      <c r="E143" s="1">
        <f>Table6[[#This Row],[Absolute Error]]*100/Table6[[#This Row],[Pb Analytic         ]]</f>
        <v>1.0570935696023295E-3</v>
      </c>
      <c r="F143">
        <v>0.36263103666666602</v>
      </c>
      <c r="G143">
        <v>0.36265011940589997</v>
      </c>
      <c r="H143" s="1">
        <f>ABS(Table7[[#This Row],[Pd Analytic         ]]-Table7[[#This Row],[Pd Simulation                           ]])</f>
        <v>1.9082739233955426E-5</v>
      </c>
      <c r="I143" s="1">
        <f>Table7[[#This Row],[Absolute Error]]*100/Table7[[#This Row],[Pd Analytic         ]]</f>
        <v>5.2620248037466844E-3</v>
      </c>
    </row>
    <row r="144" spans="1:9" x14ac:dyDescent="0.25">
      <c r="A144" s="1">
        <v>14.3</v>
      </c>
      <c r="B144">
        <v>0.56968812666666602</v>
      </c>
      <c r="C144">
        <v>0.56970785414982805</v>
      </c>
      <c r="D144" s="1">
        <f>ABS(Table6[[#This Row],[Pb Analytic         ]]-Table6[[#This Row],[Pb Simulation                           ]])</f>
        <v>1.972748316203532E-5</v>
      </c>
      <c r="E144" s="1">
        <f>Table6[[#This Row],[Absolute Error]]*100/Table6[[#This Row],[Pb Analytic         ]]</f>
        <v>3.4627367374940854E-3</v>
      </c>
      <c r="F144">
        <v>0.360388506666666</v>
      </c>
      <c r="G144">
        <v>0.36036207674843301</v>
      </c>
      <c r="H144" s="1">
        <f>ABS(Table7[[#This Row],[Pd Analytic         ]]-Table7[[#This Row],[Pd Simulation                           ]])</f>
        <v>2.6429918232984129E-5</v>
      </c>
      <c r="I144" s="1">
        <f>Table7[[#This Row],[Absolute Error]]*100/Table7[[#This Row],[Pd Analytic         ]]</f>
        <v>7.3342673767069905E-3</v>
      </c>
    </row>
    <row r="145" spans="1:9" x14ac:dyDescent="0.25">
      <c r="A145" s="1">
        <v>14.4</v>
      </c>
      <c r="B145">
        <v>0.57246423666666602</v>
      </c>
      <c r="C145">
        <v>0.57245445946409501</v>
      </c>
      <c r="D145" s="1">
        <f>ABS(Table6[[#This Row],[Pb Analytic         ]]-Table6[[#This Row],[Pb Simulation                           ]])</f>
        <v>9.7772025710041177E-6</v>
      </c>
      <c r="E145" s="1">
        <f>Table6[[#This Row],[Absolute Error]]*100/Table6[[#This Row],[Pb Analytic         ]]</f>
        <v>1.7079441708178981E-3</v>
      </c>
      <c r="F145">
        <v>0.35811651</v>
      </c>
      <c r="G145">
        <v>0.358101096851696</v>
      </c>
      <c r="H145" s="1">
        <f>ABS(Table7[[#This Row],[Pd Analytic         ]]-Table7[[#This Row],[Pd Simulation                           ]])</f>
        <v>1.5413148303999868E-5</v>
      </c>
      <c r="I145" s="1">
        <f>Table7[[#This Row],[Absolute Error]]*100/Table7[[#This Row],[Pd Analytic         ]]</f>
        <v>4.3041332292771701E-3</v>
      </c>
    </row>
    <row r="146" spans="1:9" x14ac:dyDescent="0.25">
      <c r="A146" s="1">
        <v>14.5</v>
      </c>
      <c r="B146">
        <v>0.57514769666666599</v>
      </c>
      <c r="C146">
        <v>0.57516773578871205</v>
      </c>
      <c r="D146" s="1">
        <f>ABS(Table6[[#This Row],[Pb Analytic         ]]-Table6[[#This Row],[Pb Simulation                           ]])</f>
        <v>2.003912204606717E-5</v>
      </c>
      <c r="E146" s="1">
        <f>Table6[[#This Row],[Absolute Error]]*100/Table6[[#This Row],[Pb Analytic         ]]</f>
        <v>3.4840483565351699E-3</v>
      </c>
      <c r="F146">
        <v>0.355880686666666</v>
      </c>
      <c r="G146">
        <v>0.355866747668029</v>
      </c>
      <c r="H146" s="1">
        <f>ABS(Table7[[#This Row],[Pd Analytic         ]]-Table7[[#This Row],[Pd Simulation                           ]])</f>
        <v>1.3938998636997546E-5</v>
      </c>
      <c r="I146" s="1">
        <f>Table7[[#This Row],[Absolute Error]]*100/Table7[[#This Row],[Pd Analytic         ]]</f>
        <v>3.916915173541465E-3</v>
      </c>
    </row>
    <row r="147" spans="1:9" x14ac:dyDescent="0.25">
      <c r="A147" s="1">
        <v>14.6</v>
      </c>
      <c r="B147">
        <v>0.57794703999999997</v>
      </c>
      <c r="C147">
        <v>0.57784824537670398</v>
      </c>
      <c r="D147" s="1">
        <f>ABS(Table6[[#This Row],[Pb Analytic         ]]-Table6[[#This Row],[Pb Simulation                           ]])</f>
        <v>9.8794623295983541E-5</v>
      </c>
      <c r="E147" s="1">
        <f>Table6[[#This Row],[Absolute Error]]*100/Table6[[#This Row],[Pb Analytic         ]]</f>
        <v>1.7096984214528248E-2</v>
      </c>
      <c r="F147">
        <v>0.35357403666666598</v>
      </c>
      <c r="G147">
        <v>0.35365860457978998</v>
      </c>
      <c r="H147" s="1">
        <f>ABS(Table7[[#This Row],[Pd Analytic         ]]-Table7[[#This Row],[Pd Simulation                           ]])</f>
        <v>8.4567913124000693E-5</v>
      </c>
      <c r="I147" s="1">
        <f>Table7[[#This Row],[Absolute Error]]*100/Table7[[#This Row],[Pd Analytic         ]]</f>
        <v>2.3912301872163574E-2</v>
      </c>
    </row>
    <row r="148" spans="1:9" x14ac:dyDescent="0.25">
      <c r="A148" s="1">
        <v>14.7</v>
      </c>
      <c r="B148">
        <v>0.58052632333333298</v>
      </c>
      <c r="C148">
        <v>0.580496539377517</v>
      </c>
      <c r="D148" s="1">
        <f>ABS(Table6[[#This Row],[Pb Analytic         ]]-Table6[[#This Row],[Pb Simulation                           ]])</f>
        <v>2.9783955815987362E-5</v>
      </c>
      <c r="E148" s="1">
        <f>Table6[[#This Row],[Absolute Error]]*100/Table6[[#This Row],[Pb Analytic         ]]</f>
        <v>5.130772329482885E-3</v>
      </c>
      <c r="F148">
        <v>0.35146574333333302</v>
      </c>
      <c r="G148">
        <v>0.35147625032777902</v>
      </c>
      <c r="H148" s="1">
        <f>ABS(Table7[[#This Row],[Pd Analytic         ]]-Table7[[#This Row],[Pd Simulation                           ]])</f>
        <v>1.0506994445991236E-5</v>
      </c>
      <c r="I148" s="1">
        <f>Table7[[#This Row],[Absolute Error]]*100/Table7[[#This Row],[Pd Analytic         ]]</f>
        <v>2.9893895920969464E-3</v>
      </c>
    </row>
    <row r="149" spans="1:9" x14ac:dyDescent="0.25">
      <c r="A149" s="1">
        <v>14.8</v>
      </c>
      <c r="B149">
        <v>0.58314655666666604</v>
      </c>
      <c r="C149">
        <v>0.58311315804073305</v>
      </c>
      <c r="D149" s="1">
        <f>ABS(Table6[[#This Row],[Pb Analytic         ]]-Table6[[#This Row],[Pb Simulation                           ]])</f>
        <v>3.3398625932989923E-5</v>
      </c>
      <c r="E149" s="1">
        <f>Table6[[#This Row],[Absolute Error]]*100/Table6[[#This Row],[Pb Analytic         ]]</f>
        <v>5.7276405912721458E-3</v>
      </c>
      <c r="F149">
        <v>0.349289246666666</v>
      </c>
      <c r="G149">
        <v>0.34931927493403803</v>
      </c>
      <c r="H149" s="1">
        <f>ABS(Table7[[#This Row],[Pd Analytic         ]]-Table7[[#This Row],[Pd Simulation                           ]])</f>
        <v>3.0028267372028683E-5</v>
      </c>
      <c r="I149" s="1">
        <f>Table7[[#This Row],[Absolute Error]]*100/Table7[[#This Row],[Pd Analytic         ]]</f>
        <v>8.5962240067339324E-3</v>
      </c>
    </row>
    <row r="150" spans="1:9" x14ac:dyDescent="0.25">
      <c r="A150" s="1">
        <v>14.9</v>
      </c>
      <c r="B150">
        <v>0.58575141666666597</v>
      </c>
      <c r="C150">
        <v>0.58569863091960195</v>
      </c>
      <c r="D150" s="1">
        <f>ABS(Table6[[#This Row],[Pb Analytic         ]]-Table6[[#This Row],[Pb Simulation                           ]])</f>
        <v>5.2785747064021393E-5</v>
      </c>
      <c r="E150" s="1">
        <f>Table6[[#This Row],[Absolute Error]]*100/Table6[[#This Row],[Pb Analytic         ]]</f>
        <v>9.0124416000670528E-3</v>
      </c>
      <c r="F150">
        <v>0.34712937999999999</v>
      </c>
      <c r="G150">
        <v>0.34718727561974899</v>
      </c>
      <c r="H150" s="1">
        <f>ABS(Table7[[#This Row],[Pd Analytic         ]]-Table7[[#This Row],[Pd Simulation                           ]])</f>
        <v>5.7895619749004368E-5</v>
      </c>
      <c r="I150" s="1">
        <f>Table7[[#This Row],[Absolute Error]]*100/Table7[[#This Row],[Pd Analytic         ]]</f>
        <v>1.6675616825431578E-2</v>
      </c>
    </row>
    <row r="151" spans="1:9" x14ac:dyDescent="0.25">
      <c r="A151" s="1">
        <v>15</v>
      </c>
      <c r="B151">
        <v>0.58821324333333302</v>
      </c>
      <c r="C151">
        <v>0.58825347707398201</v>
      </c>
      <c r="D151" s="1">
        <f>ABS(Table6[[#This Row],[Pb Analytic         ]]-Table6[[#This Row],[Pb Simulation                           ]])</f>
        <v>4.0233740648987215E-5</v>
      </c>
      <c r="E151" s="1">
        <f>Table6[[#This Row],[Absolute Error]]*100/Table6[[#This Row],[Pb Analytic         ]]</f>
        <v>6.8395244936099537E-3</v>
      </c>
      <c r="F151">
        <v>0.34510658333333299</v>
      </c>
      <c r="G151">
        <v>0.34507985671886399</v>
      </c>
      <c r="H151" s="1">
        <f>ABS(Table7[[#This Row],[Pd Analytic         ]]-Table7[[#This Row],[Pd Simulation                           ]])</f>
        <v>2.6726614469008148E-5</v>
      </c>
      <c r="I151" s="1">
        <f>Table7[[#This Row],[Absolute Error]]*100/Table7[[#This Row],[Pd Analytic         ]]</f>
        <v>7.7450520361095083E-3</v>
      </c>
    </row>
    <row r="152" spans="1:9" x14ac:dyDescent="0.25">
      <c r="A152" s="1">
        <v>15.1</v>
      </c>
      <c r="B152">
        <v>0.59070089999999997</v>
      </c>
      <c r="C152">
        <v>0.59077820527232305</v>
      </c>
      <c r="D152" s="1">
        <f>ABS(Table6[[#This Row],[Pb Analytic         ]]-Table6[[#This Row],[Pb Simulation                           ]])</f>
        <v>7.7305272323080487E-5</v>
      </c>
      <c r="E152" s="1">
        <f>Table6[[#This Row],[Absolute Error]]*100/Table6[[#This Row],[Pb Analytic         ]]</f>
        <v>1.3085329085125292E-2</v>
      </c>
      <c r="F152">
        <v>0.343075873333333</v>
      </c>
      <c r="G152">
        <v>0.34299662958805899</v>
      </c>
      <c r="H152" s="1">
        <f>ABS(Table7[[#This Row],[Pd Analytic         ]]-Table7[[#This Row],[Pd Simulation                           ]])</f>
        <v>7.9243745274015787E-5</v>
      </c>
      <c r="I152" s="1">
        <f>Table7[[#This Row],[Absolute Error]]*100/Table7[[#This Row],[Pd Analytic         ]]</f>
        <v>2.3103359752889699E-2</v>
      </c>
    </row>
    <row r="153" spans="1:9" x14ac:dyDescent="0.25">
      <c r="A153" s="1">
        <v>15.2</v>
      </c>
      <c r="B153">
        <v>0.59327529999999995</v>
      </c>
      <c r="C153">
        <v>0.59327331419236895</v>
      </c>
      <c r="D153" s="1">
        <f>ABS(Table6[[#This Row],[Pb Analytic         ]]-Table6[[#This Row],[Pb Simulation                           ]])</f>
        <v>1.9858076309997585E-6</v>
      </c>
      <c r="E153" s="1">
        <f>Table6[[#This Row],[Absolute Error]]*100/Table6[[#This Row],[Pb Analytic         ]]</f>
        <v>3.3472053832440881E-4</v>
      </c>
      <c r="F153">
        <v>0.34093021333333301</v>
      </c>
      <c r="G153">
        <v>0.34093721251354903</v>
      </c>
      <c r="H153" s="1">
        <f>ABS(Table7[[#This Row],[Pd Analytic         ]]-Table7[[#This Row],[Pd Simulation                           ]])</f>
        <v>6.9991802160163097E-6</v>
      </c>
      <c r="I153" s="1">
        <f>Table7[[#This Row],[Absolute Error]]*100/Table7[[#This Row],[Pd Analytic         ]]</f>
        <v>2.0529235176222245E-3</v>
      </c>
    </row>
    <row r="154" spans="1:9" x14ac:dyDescent="0.25">
      <c r="A154" s="1">
        <v>15.3</v>
      </c>
      <c r="B154">
        <v>0.59580732666666603</v>
      </c>
      <c r="C154">
        <v>0.59573929262030401</v>
      </c>
      <c r="D154" s="1">
        <f>ABS(Table6[[#This Row],[Pb Analytic         ]]-Table6[[#This Row],[Pb Simulation                           ]])</f>
        <v>6.8034046362019929E-5</v>
      </c>
      <c r="E154" s="1">
        <f>Table6[[#This Row],[Absolute Error]]*100/Table6[[#This Row],[Pb Analytic         ]]</f>
        <v>1.1420103928813976E-2</v>
      </c>
      <c r="F154">
        <v>0.33886203999999998</v>
      </c>
      <c r="G154">
        <v>0.33890123061525101</v>
      </c>
      <c r="H154" s="1">
        <f>ABS(Table7[[#This Row],[Pd Analytic         ]]-Table7[[#This Row],[Pd Simulation                           ]])</f>
        <v>3.9190615251039063E-5</v>
      </c>
      <c r="I154" s="1">
        <f>Table7[[#This Row],[Absolute Error]]*100/Table7[[#This Row],[Pd Analytic         ]]</f>
        <v>1.1564022703573928E-2</v>
      </c>
    </row>
    <row r="155" spans="1:9" x14ac:dyDescent="0.25">
      <c r="A155" s="1">
        <v>15.4</v>
      </c>
      <c r="B155">
        <v>0.598156783333333</v>
      </c>
      <c r="C155">
        <v>0.598176619648078</v>
      </c>
      <c r="D155" s="1">
        <f>ABS(Table6[[#This Row],[Pb Analytic         ]]-Table6[[#This Row],[Pb Simulation                           ]])</f>
        <v>1.9836314745003136E-5</v>
      </c>
      <c r="E155" s="1">
        <f>Table6[[#This Row],[Absolute Error]]*100/Table6[[#This Row],[Pb Analytic         ]]</f>
        <v>3.3161300681851E-3</v>
      </c>
      <c r="F155">
        <v>0.33691824999999997</v>
      </c>
      <c r="G155">
        <v>0.33688831574873601</v>
      </c>
      <c r="H155" s="1">
        <f>ABS(Table7[[#This Row],[Pd Analytic         ]]-Table7[[#This Row],[Pd Simulation                           ]])</f>
        <v>2.9934251263963318E-5</v>
      </c>
      <c r="I155" s="1">
        <f>Table7[[#This Row],[Absolute Error]]*100/Table7[[#This Row],[Pd Analytic         ]]</f>
        <v>8.8855118639048943E-3</v>
      </c>
    </row>
    <row r="156" spans="1:9" x14ac:dyDescent="0.25">
      <c r="A156" s="1">
        <v>15.5</v>
      </c>
      <c r="B156">
        <v>0.60055157666666603</v>
      </c>
      <c r="C156">
        <v>0.60058576486870396</v>
      </c>
      <c r="D156" s="1">
        <f>ABS(Table6[[#This Row],[Pb Analytic         ]]-Table6[[#This Row],[Pb Simulation                           ]])</f>
        <v>3.4188202037932491E-5</v>
      </c>
      <c r="E156" s="1">
        <f>Table6[[#This Row],[Absolute Error]]*100/Table6[[#This Row],[Pb Analytic         ]]</f>
        <v>5.6924762519815113E-3</v>
      </c>
      <c r="F156">
        <v>0.33489659999999999</v>
      </c>
      <c r="G156">
        <v>0.33489810640536199</v>
      </c>
      <c r="H156" s="1">
        <f>ABS(Table7[[#This Row],[Pd Analytic         ]]-Table7[[#This Row],[Pd Simulation                           ]])</f>
        <v>1.5064053620061912E-6</v>
      </c>
      <c r="I156" s="1">
        <f>Table7[[#This Row],[Absolute Error]]*100/Table7[[#This Row],[Pd Analytic         ]]</f>
        <v>4.4981005660952656E-4</v>
      </c>
    </row>
    <row r="157" spans="1:9" x14ac:dyDescent="0.25">
      <c r="A157" s="1">
        <v>15.6</v>
      </c>
      <c r="B157">
        <v>0.60289509333333302</v>
      </c>
      <c r="C157">
        <v>0.60296718856933196</v>
      </c>
      <c r="D157" s="1">
        <f>ABS(Table6[[#This Row],[Pb Analytic         ]]-Table6[[#This Row],[Pb Simulation                           ]])</f>
        <v>7.2095235998936857E-5</v>
      </c>
      <c r="E157" s="1">
        <f>Table6[[#This Row],[Absolute Error]]*100/Table6[[#This Row],[Pb Analytic         ]]</f>
        <v>1.1956742815475275E-2</v>
      </c>
      <c r="F157">
        <v>0.33298402999999999</v>
      </c>
      <c r="G157">
        <v>0.332930247610978</v>
      </c>
      <c r="H157" s="1">
        <f>ABS(Table7[[#This Row],[Pd Analytic         ]]-Table7[[#This Row],[Pd Simulation                           ]])</f>
        <v>5.3782389021983512E-5</v>
      </c>
      <c r="I157" s="1">
        <f>Table7[[#This Row],[Absolute Error]]*100/Table7[[#This Row],[Pd Analytic         ]]</f>
        <v>1.6154251350819618E-2</v>
      </c>
    </row>
    <row r="158" spans="1:9" x14ac:dyDescent="0.25">
      <c r="A158" s="1">
        <v>15.7</v>
      </c>
      <c r="B158">
        <v>0.60531570000000001</v>
      </c>
      <c r="C158">
        <v>0.60532134192192</v>
      </c>
      <c r="D158" s="1">
        <f>ABS(Table6[[#This Row],[Pb Analytic         ]]-Table6[[#This Row],[Pb Simulation                           ]])</f>
        <v>5.6419219199854709E-6</v>
      </c>
      <c r="E158" s="1">
        <f>Table6[[#This Row],[Absolute Error]]*100/Table6[[#This Row],[Pb Analytic         ]]</f>
        <v>9.3205402308666971E-4</v>
      </c>
      <c r="F158">
        <v>0.330985796666666</v>
      </c>
      <c r="G158">
        <v>0.33098439082349901</v>
      </c>
      <c r="H158" s="1">
        <f>ABS(Table7[[#This Row],[Pd Analytic         ]]-Table7[[#This Row],[Pd Simulation                           ]])</f>
        <v>1.4058431669905502E-6</v>
      </c>
      <c r="I158" s="1">
        <f>Table7[[#This Row],[Absolute Error]]*100/Table7[[#This Row],[Pd Analytic         ]]</f>
        <v>4.2474606234232698E-4</v>
      </c>
    </row>
    <row r="159" spans="1:9" x14ac:dyDescent="0.25">
      <c r="A159" s="1">
        <v>15.8</v>
      </c>
      <c r="B159">
        <v>0.60768018333333296</v>
      </c>
      <c r="C159">
        <v>0.60764866717138599</v>
      </c>
      <c r="D159" s="1">
        <f>ABS(Table6[[#This Row],[Pb Analytic         ]]-Table6[[#This Row],[Pb Simulation                           ]])</f>
        <v>3.1516161946965049E-5</v>
      </c>
      <c r="E159" s="1">
        <f>Table6[[#This Row],[Absolute Error]]*100/Table6[[#This Row],[Pb Analytic         ]]</f>
        <v>5.18657633096988E-3</v>
      </c>
      <c r="F159">
        <v>0.32905373666666599</v>
      </c>
      <c r="G159">
        <v>0.32906019382967</v>
      </c>
      <c r="H159" s="1">
        <f>ABS(Table7[[#This Row],[Pd Analytic         ]]-Table7[[#This Row],[Pd Simulation                           ]])</f>
        <v>6.4571630040144434E-6</v>
      </c>
      <c r="I159" s="1">
        <f>Table7[[#This Row],[Absolute Error]]*100/Table7[[#This Row],[Pd Analytic         ]]</f>
        <v>1.9623045038856435E-3</v>
      </c>
    </row>
    <row r="160" spans="1:9" x14ac:dyDescent="0.25">
      <c r="A160" s="1">
        <v>15.9</v>
      </c>
      <c r="B160">
        <v>0.60997437333333304</v>
      </c>
      <c r="C160">
        <v>0.60994959782108804</v>
      </c>
      <c r="D160" s="1">
        <f>ABS(Table6[[#This Row],[Pb Analytic         ]]-Table6[[#This Row],[Pb Simulation                           ]])</f>
        <v>2.4775512245001075E-5</v>
      </c>
      <c r="E160" s="1">
        <f>Table6[[#This Row],[Absolute Error]]*100/Table6[[#This Row],[Pb Analytic         ]]</f>
        <v>4.061895004686648E-3</v>
      </c>
      <c r="F160">
        <v>0.32716176333333302</v>
      </c>
      <c r="G160">
        <v>0.327157320641288</v>
      </c>
      <c r="H160" s="1">
        <f>ABS(Table7[[#This Row],[Pd Analytic         ]]-Table7[[#This Row],[Pd Simulation                           ]])</f>
        <v>4.4426920450257867E-6</v>
      </c>
      <c r="I160" s="1">
        <f>Table7[[#This Row],[Absolute Error]]*100/Table7[[#This Row],[Pd Analytic         ]]</f>
        <v>1.3579680981361812E-3</v>
      </c>
    </row>
    <row r="161" spans="1:9" x14ac:dyDescent="0.25">
      <c r="A161" s="1">
        <v>16</v>
      </c>
      <c r="B161">
        <v>0.61226716000000003</v>
      </c>
      <c r="C161">
        <v>0.61222455881555005</v>
      </c>
      <c r="D161" s="1">
        <f>ABS(Table6[[#This Row],[Pb Analytic         ]]-Table6[[#This Row],[Pb Simulation                           ]])</f>
        <v>4.2601184449986285E-5</v>
      </c>
      <c r="E161" s="1">
        <f>Table6[[#This Row],[Absolute Error]]*100/Table6[[#This Row],[Pb Analytic         ]]</f>
        <v>6.9584246232142896E-3</v>
      </c>
      <c r="F161">
        <v>0.32523147000000002</v>
      </c>
      <c r="G161">
        <v>0.32527544139111603</v>
      </c>
      <c r="H161" s="1">
        <f>ABS(Table7[[#This Row],[Pd Analytic         ]]-Table7[[#This Row],[Pd Simulation                           ]])</f>
        <v>4.3971391116004455E-5</v>
      </c>
      <c r="I161" s="1">
        <f>Table7[[#This Row],[Absolute Error]]*100/Table7[[#This Row],[Pd Analytic         ]]</f>
        <v>1.3518201966908594E-2</v>
      </c>
    </row>
    <row r="162" spans="1:9" x14ac:dyDescent="0.25">
      <c r="A162" s="1">
        <v>16.100000000000001</v>
      </c>
      <c r="B162">
        <v>0.61440666666666599</v>
      </c>
      <c r="C162">
        <v>0.61447396672033605</v>
      </c>
      <c r="D162" s="1">
        <f>ABS(Table6[[#This Row],[Pb Analytic         ]]-Table6[[#This Row],[Pb Simulation                           ]])</f>
        <v>6.7300053670060755E-5</v>
      </c>
      <c r="E162" s="1">
        <f>Table6[[#This Row],[Absolute Error]]*100/Table6[[#This Row],[Pb Analytic         ]]</f>
        <v>1.0952466225585576E-2</v>
      </c>
      <c r="F162">
        <v>0.32349912666666603</v>
      </c>
      <c r="G162">
        <v>0.32341423222871502</v>
      </c>
      <c r="H162" s="1">
        <f>ABS(Table7[[#This Row],[Pd Analytic         ]]-Table7[[#This Row],[Pd Simulation                           ]])</f>
        <v>8.4894437951010815E-5</v>
      </c>
      <c r="I162" s="1">
        <f>Table7[[#This Row],[Absolute Error]]*100/Table7[[#This Row],[Pd Analytic         ]]</f>
        <v>2.6249444053833226E-2</v>
      </c>
    </row>
    <row r="163" spans="1:9" x14ac:dyDescent="0.25">
      <c r="A163" s="1">
        <v>16.2</v>
      </c>
      <c r="B163">
        <v>0.61670968000000004</v>
      </c>
      <c r="C163">
        <v>0.61669822989900103</v>
      </c>
      <c r="D163" s="1">
        <f>ABS(Table6[[#This Row],[Pb Analytic         ]]-Table6[[#This Row],[Pb Simulation                           ]])</f>
        <v>1.1450100999010893E-5</v>
      </c>
      <c r="E163" s="1">
        <f>Table6[[#This Row],[Absolute Error]]*100/Table6[[#This Row],[Pb Analytic         ]]</f>
        <v>1.856678103468226E-3</v>
      </c>
      <c r="F163">
        <v>0.32155254999999999</v>
      </c>
      <c r="G163">
        <v>0.321573375216402</v>
      </c>
      <c r="H163" s="1">
        <f>ABS(Table7[[#This Row],[Pd Analytic         ]]-Table7[[#This Row],[Pd Simulation                           ]])</f>
        <v>2.0825216402009517E-5</v>
      </c>
      <c r="I163" s="1">
        <f>Table7[[#This Row],[Absolute Error]]*100/Table7[[#This Row],[Pd Analytic         ]]</f>
        <v>6.4760387541397792E-3</v>
      </c>
    </row>
    <row r="164" spans="1:9" x14ac:dyDescent="0.25">
      <c r="A164" s="1">
        <v>16.3</v>
      </c>
      <c r="B164">
        <v>0.618950103333333</v>
      </c>
      <c r="C164">
        <v>0.61889774868707303</v>
      </c>
      <c r="D164" s="1">
        <f>ABS(Table6[[#This Row],[Pb Analytic         ]]-Table6[[#This Row],[Pb Simulation                           ]])</f>
        <v>5.2354646259966664E-5</v>
      </c>
      <c r="E164" s="1">
        <f>Table6[[#This Row],[Absolute Error]]*100/Table6[[#This Row],[Pb Analytic         ]]</f>
        <v>8.4593370021189412E-3</v>
      </c>
      <c r="F164">
        <v>0.319669276666666</v>
      </c>
      <c r="G164">
        <v>0.31975255822548898</v>
      </c>
      <c r="H164" s="1">
        <f>ABS(Table7[[#This Row],[Pd Analytic         ]]-Table7[[#This Row],[Pd Simulation                           ]])</f>
        <v>8.3281558822978496E-5</v>
      </c>
      <c r="I164" s="1">
        <f>Table7[[#This Row],[Absolute Error]]*100/Table7[[#This Row],[Pd Analytic         ]]</f>
        <v>2.6045627057735211E-2</v>
      </c>
    </row>
    <row r="165" spans="1:9" x14ac:dyDescent="0.25">
      <c r="A165" s="1">
        <v>16.399999999999999</v>
      </c>
      <c r="B165">
        <v>0.62100522333333297</v>
      </c>
      <c r="C165">
        <v>0.62107291556300503</v>
      </c>
      <c r="D165" s="1">
        <f>ABS(Table6[[#This Row],[Pb Analytic         ]]-Table6[[#This Row],[Pb Simulation                           ]])</f>
        <v>6.7692229672067228E-5</v>
      </c>
      <c r="E165" s="1">
        <f>Table6[[#This Row],[Absolute Error]]*100/Table6[[#This Row],[Pb Analytic         ]]</f>
        <v>1.089924032683086E-2</v>
      </c>
      <c r="F165">
        <v>0.31800949000000001</v>
      </c>
      <c r="G165">
        <v>0.31795147483298303</v>
      </c>
      <c r="H165" s="1">
        <f>ABS(Table7[[#This Row],[Pd Analytic         ]]-Table7[[#This Row],[Pd Simulation                           ]])</f>
        <v>5.8015167016978175E-5</v>
      </c>
      <c r="I165" s="1">
        <f>Table7[[#This Row],[Absolute Error]]*100/Table7[[#This Row],[Pd Analytic         ]]</f>
        <v>1.8246547542342114E-2</v>
      </c>
    </row>
    <row r="166" spans="1:9" x14ac:dyDescent="0.25">
      <c r="A166" s="1">
        <v>16.5</v>
      </c>
      <c r="B166">
        <v>0.62323937333333301</v>
      </c>
      <c r="C166">
        <v>0.62322411531607502</v>
      </c>
      <c r="D166" s="1">
        <f>ABS(Table6[[#This Row],[Pb Analytic         ]]-Table6[[#This Row],[Pb Simulation                           ]])</f>
        <v>1.5258017257990808E-5</v>
      </c>
      <c r="E166" s="1">
        <f>Table6[[#This Row],[Absolute Error]]*100/Table6[[#This Row],[Pb Analytic         ]]</f>
        <v>2.4482392261494144E-3</v>
      </c>
      <c r="F166">
        <v>0.31615490000000002</v>
      </c>
      <c r="G166">
        <v>0.31616982421888101</v>
      </c>
      <c r="H166" s="1">
        <f>ABS(Table7[[#This Row],[Pd Analytic         ]]-Table7[[#This Row],[Pd Simulation                           ]])</f>
        <v>1.4924218880996154E-5</v>
      </c>
      <c r="I166" s="1">
        <f>Table7[[#This Row],[Absolute Error]]*100/Table7[[#This Row],[Pd Analytic         ]]</f>
        <v>4.7203172908317388E-3</v>
      </c>
    </row>
    <row r="167" spans="1:9" x14ac:dyDescent="0.25">
      <c r="A167" s="1">
        <v>16.600000000000001</v>
      </c>
      <c r="B167">
        <v>0.62535308333333295</v>
      </c>
      <c r="C167">
        <v>0.62535172521120297</v>
      </c>
      <c r="D167" s="1">
        <f>ABS(Table6[[#This Row],[Pb Analytic         ]]-Table6[[#This Row],[Pb Simulation                           ]])</f>
        <v>1.3581221299796553E-6</v>
      </c>
      <c r="E167" s="1">
        <f>Table6[[#This Row],[Absolute Error]]*100/Table6[[#This Row],[Pb Analytic         ]]</f>
        <v>2.1717732201361888E-4</v>
      </c>
      <c r="F167">
        <v>0.31440866000000001</v>
      </c>
      <c r="G167">
        <v>0.31440731106418401</v>
      </c>
      <c r="H167" s="1">
        <f>ABS(Table7[[#This Row],[Pd Analytic         ]]-Table7[[#This Row],[Pd Simulation                           ]])</f>
        <v>1.3489358159923803E-6</v>
      </c>
      <c r="I167" s="1">
        <f>Table7[[#This Row],[Absolute Error]]*100/Table7[[#This Row],[Pd Analytic         ]]</f>
        <v>4.2904085513361512E-4</v>
      </c>
    </row>
    <row r="168" spans="1:9" x14ac:dyDescent="0.25">
      <c r="A168" s="1">
        <v>16.7</v>
      </c>
      <c r="B168">
        <v>0.62747850000000005</v>
      </c>
      <c r="C168">
        <v>0.627456115150681</v>
      </c>
      <c r="D168" s="1">
        <f>ABS(Table6[[#This Row],[Pb Analytic         ]]-Table6[[#This Row],[Pb Simulation                           ]])</f>
        <v>2.2384849319045941E-5</v>
      </c>
      <c r="E168" s="1">
        <f>Table6[[#This Row],[Absolute Error]]*100/Table6[[#This Row],[Pb Analytic         ]]</f>
        <v>3.5675561650507321E-3</v>
      </c>
      <c r="F168">
        <v>0.31263705666666602</v>
      </c>
      <c r="G168">
        <v>0.312663645449751</v>
      </c>
      <c r="H168" s="1">
        <f>ABS(Table7[[#This Row],[Pd Analytic         ]]-Table7[[#This Row],[Pd Simulation                           ]])</f>
        <v>2.6588783084979806E-5</v>
      </c>
      <c r="I168" s="1">
        <f>Table7[[#This Row],[Absolute Error]]*100/Table7[[#This Row],[Pd Analytic         ]]</f>
        <v>8.5039573586283661E-3</v>
      </c>
    </row>
    <row r="169" spans="1:9" x14ac:dyDescent="0.25">
      <c r="A169" s="1">
        <v>16.8</v>
      </c>
      <c r="B169">
        <v>0.62951430333333303</v>
      </c>
      <c r="C169">
        <v>0.62953764783280397</v>
      </c>
      <c r="D169" s="1">
        <f>ABS(Table6[[#This Row],[Pb Analytic         ]]-Table6[[#This Row],[Pb Simulation                           ]])</f>
        <v>2.3344499470945301E-5</v>
      </c>
      <c r="E169" s="1">
        <f>Table6[[#This Row],[Absolute Error]]*100/Table6[[#This Row],[Pb Analytic         ]]</f>
        <v>3.708197524216258E-3</v>
      </c>
      <c r="F169">
        <v>0.31096073333333302</v>
      </c>
      <c r="G169">
        <v>0.31093854275608501</v>
      </c>
      <c r="H169" s="1">
        <f>ABS(Table7[[#This Row],[Pd Analytic         ]]-Table7[[#This Row],[Pd Simulation                           ]])</f>
        <v>2.2190577248004661E-5</v>
      </c>
      <c r="I169" s="1">
        <f>Table7[[#This Row],[Absolute Error]]*100/Table7[[#This Row],[Pd Analytic         ]]</f>
        <v>7.1366441262999056E-3</v>
      </c>
    </row>
    <row r="170" spans="1:9" x14ac:dyDescent="0.25">
      <c r="A170" s="1">
        <v>16.899999999999999</v>
      </c>
      <c r="B170">
        <v>0.63160641333333301</v>
      </c>
      <c r="C170">
        <v>0.63159667890739002</v>
      </c>
      <c r="D170" s="1">
        <f>ABS(Table6[[#This Row],[Pb Analytic         ]]-Table6[[#This Row],[Pb Simulation                           ]])</f>
        <v>9.7344259429865687E-6</v>
      </c>
      <c r="E170" s="1">
        <f>Table6[[#This Row],[Absolute Error]]*100/Table6[[#This Row],[Pb Analytic         ]]</f>
        <v>1.5412408374005893E-3</v>
      </c>
      <c r="F170">
        <v>0.30920054666666602</v>
      </c>
      <c r="G170">
        <v>0.30923172356414502</v>
      </c>
      <c r="H170" s="1">
        <f>ABS(Table7[[#This Row],[Pd Analytic         ]]-Table7[[#This Row],[Pd Simulation                           ]])</f>
        <v>3.1176897479001653E-5</v>
      </c>
      <c r="I170" s="1">
        <f>Table7[[#This Row],[Absolute Error]]*100/Table7[[#This Row],[Pd Analytic         ]]</f>
        <v>1.0082050159557618E-2</v>
      </c>
    </row>
    <row r="171" spans="1:9" x14ac:dyDescent="0.25">
      <c r="A171" s="1">
        <v>17</v>
      </c>
      <c r="B171">
        <v>0.63365327999999999</v>
      </c>
      <c r="C171">
        <v>0.63363355712823399</v>
      </c>
      <c r="D171" s="1">
        <f>ABS(Table6[[#This Row],[Pb Analytic         ]]-Table6[[#This Row],[Pb Simulation                           ]])</f>
        <v>1.9722871765992522E-5</v>
      </c>
      <c r="E171" s="1">
        <f>Table6[[#This Row],[Absolute Error]]*100/Table6[[#This Row],[Pb Analytic         ]]</f>
        <v>3.112662128467579E-3</v>
      </c>
      <c r="F171">
        <v>0.30753777333333299</v>
      </c>
      <c r="G171">
        <v>0.30754291355725799</v>
      </c>
      <c r="H171" s="1">
        <f>ABS(Table7[[#This Row],[Pd Analytic         ]]-Table7[[#This Row],[Pd Simulation                           ]])</f>
        <v>5.1402239250042392E-6</v>
      </c>
      <c r="I171" s="1">
        <f>Table7[[#This Row],[Absolute Error]]*100/Table7[[#This Row],[Pd Analytic         ]]</f>
        <v>1.6713842844072681E-3</v>
      </c>
    </row>
    <row r="172" spans="1:9" x14ac:dyDescent="0.25">
      <c r="A172" s="1">
        <v>17.100000000000001</v>
      </c>
      <c r="B172">
        <v>0.63567893666666597</v>
      </c>
      <c r="C172">
        <v>0.63564862450246395</v>
      </c>
      <c r="D172" s="1">
        <f>ABS(Table6[[#This Row],[Pb Analytic         ]]-Table6[[#This Row],[Pb Simulation                           ]])</f>
        <v>3.0312164202017655E-5</v>
      </c>
      <c r="E172" s="1">
        <f>Table6[[#This Row],[Absolute Error]]*100/Table6[[#This Row],[Pb Analytic         ]]</f>
        <v>4.7686981507658651E-3</v>
      </c>
      <c r="F172">
        <v>0.305840526666666</v>
      </c>
      <c r="G172">
        <v>0.30587184342419699</v>
      </c>
      <c r="H172" s="1">
        <f>ABS(Table7[[#This Row],[Pd Analytic         ]]-Table7[[#This Row],[Pd Simulation                           ]])</f>
        <v>3.1316757530985839E-5</v>
      </c>
      <c r="I172" s="1">
        <f>Table7[[#This Row],[Absolute Error]]*100/Table7[[#This Row],[Pd Analytic         ]]</f>
        <v>1.0238522506811565E-2</v>
      </c>
    </row>
    <row r="173" spans="1:9" x14ac:dyDescent="0.25">
      <c r="A173" s="1">
        <v>17.2</v>
      </c>
      <c r="B173">
        <v>0.63767616666666604</v>
      </c>
      <c r="C173">
        <v>0.63764221643685204</v>
      </c>
      <c r="D173" s="1">
        <f>ABS(Table6[[#This Row],[Pb Analytic         ]]-Table6[[#This Row],[Pb Simulation                           ]])</f>
        <v>3.3950229814005972E-5</v>
      </c>
      <c r="E173" s="1">
        <f>Table6[[#This Row],[Absolute Error]]*100/Table6[[#This Row],[Pb Analytic         ]]</f>
        <v>5.3243384673806625E-3</v>
      </c>
      <c r="F173">
        <v>0.30418416999999998</v>
      </c>
      <c r="G173">
        <v>0.30421824876349401</v>
      </c>
      <c r="H173" s="1">
        <f>ABS(Table7[[#This Row],[Pd Analytic         ]]-Table7[[#This Row],[Pd Simulation                           ]])</f>
        <v>3.4078763494038711E-5</v>
      </c>
      <c r="I173" s="1">
        <f>Table7[[#This Row],[Absolute Error]]*100/Table7[[#This Row],[Pd Analytic         ]]</f>
        <v>1.1202077335121435E-2</v>
      </c>
    </row>
    <row r="174" spans="1:9" x14ac:dyDescent="0.25">
      <c r="A174" s="1">
        <v>17.3</v>
      </c>
      <c r="B174">
        <v>0.63967538333333296</v>
      </c>
      <c r="C174">
        <v>0.63961466188109195</v>
      </c>
      <c r="D174" s="1">
        <f>ABS(Table6[[#This Row],[Pb Analytic         ]]-Table6[[#This Row],[Pb Simulation                           ]])</f>
        <v>6.0721452241008222E-5</v>
      </c>
      <c r="E174" s="1">
        <f>Table6[[#This Row],[Absolute Error]]*100/Table6[[#This Row],[Pb Analytic         ]]</f>
        <v>9.4934428273466768E-3</v>
      </c>
      <c r="F174">
        <v>0.30252807666666598</v>
      </c>
      <c r="G174">
        <v>0.30258186998902098</v>
      </c>
      <c r="H174" s="1">
        <f>ABS(Table7[[#This Row],[Pd Analytic         ]]-Table7[[#This Row],[Pd Simulation                           ]])</f>
        <v>5.3793322355000228E-5</v>
      </c>
      <c r="I174" s="1">
        <f>Table7[[#This Row],[Absolute Error]]*100/Table7[[#This Row],[Pd Analytic         ]]</f>
        <v>1.7778104933039145E-2</v>
      </c>
    </row>
    <row r="175" spans="1:9" x14ac:dyDescent="0.25">
      <c r="A175" s="1">
        <v>17.399999999999999</v>
      </c>
      <c r="B175">
        <v>0.64153950333333298</v>
      </c>
      <c r="C175">
        <v>0.64156628346806899</v>
      </c>
      <c r="D175" s="1">
        <f>ABS(Table6[[#This Row],[Pb Analytic         ]]-Table6[[#This Row],[Pb Simulation                           ]])</f>
        <v>2.6780134736004158E-5</v>
      </c>
      <c r="E175" s="1">
        <f>Table6[[#This Row],[Absolute Error]]*100/Table6[[#This Row],[Pb Analytic         ]]</f>
        <v>4.1741805057523753E-3</v>
      </c>
      <c r="F175">
        <v>0.300985746666666</v>
      </c>
      <c r="G175">
        <v>0.30096245223689599</v>
      </c>
      <c r="H175" s="1">
        <f>ABS(Table7[[#This Row],[Pd Analytic         ]]-Table7[[#This Row],[Pd Simulation                           ]])</f>
        <v>2.3294429770004399E-5</v>
      </c>
      <c r="I175" s="1">
        <f>Table7[[#This Row],[Absolute Error]]*100/Table7[[#This Row],[Pd Analytic         ]]</f>
        <v>7.739978723880379E-3</v>
      </c>
    </row>
    <row r="176" spans="1:9" x14ac:dyDescent="0.25">
      <c r="A176" s="1">
        <v>17.5</v>
      </c>
      <c r="B176">
        <v>0.64351208999999998</v>
      </c>
      <c r="C176">
        <v>0.64349739765115199</v>
      </c>
      <c r="D176" s="1">
        <f>ABS(Table6[[#This Row],[Pb Analytic         ]]-Table6[[#This Row],[Pb Simulation                           ]])</f>
        <v>1.4692348847988868E-5</v>
      </c>
      <c r="E176" s="1">
        <f>Table6[[#This Row],[Absolute Error]]*100/Table6[[#This Row],[Pb Analytic         ]]</f>
        <v>2.2832025275654299E-3</v>
      </c>
      <c r="F176">
        <v>0.29935788000000002</v>
      </c>
      <c r="G176">
        <v>0.29935974527374898</v>
      </c>
      <c r="H176" s="1">
        <f>ABS(Table7[[#This Row],[Pd Analytic         ]]-Table7[[#This Row],[Pd Simulation                           ]])</f>
        <v>1.8652737489577298E-6</v>
      </c>
      <c r="I176" s="1">
        <f>Table7[[#This Row],[Absolute Error]]*100/Table7[[#This Row],[Pd Analytic         ]]</f>
        <v>6.230876991333733E-4</v>
      </c>
    </row>
    <row r="177" spans="1:9" x14ac:dyDescent="0.25">
      <c r="A177" s="1">
        <v>17.600000000000001</v>
      </c>
      <c r="B177">
        <v>0.64538092333333297</v>
      </c>
      <c r="C177">
        <v>0.64540831483855698</v>
      </c>
      <c r="D177" s="1">
        <f>ABS(Table6[[#This Row],[Pb Analytic         ]]-Table6[[#This Row],[Pb Simulation                           ]])</f>
        <v>2.739150522401701E-5</v>
      </c>
      <c r="E177" s="1">
        <f>Table6[[#This Row],[Absolute Error]]*100/Table6[[#This Row],[Pb Analytic         ]]</f>
        <v>4.2440583107251637E-3</v>
      </c>
      <c r="F177">
        <v>0.29778510666666602</v>
      </c>
      <c r="G177">
        <v>0.29777350340636899</v>
      </c>
      <c r="H177" s="1">
        <f>ABS(Table7[[#This Row],[Pd Analytic         ]]-Table7[[#This Row],[Pd Simulation                           ]])</f>
        <v>1.1603260297032847E-5</v>
      </c>
      <c r="I177" s="1">
        <f>Table7[[#This Row],[Absolute Error]]*100/Table7[[#This Row],[Pd Analytic         ]]</f>
        <v>3.8966731976813854E-3</v>
      </c>
    </row>
    <row r="178" spans="1:9" x14ac:dyDescent="0.25">
      <c r="A178" s="1">
        <v>17.7</v>
      </c>
      <c r="B178">
        <v>0.64724859666666601</v>
      </c>
      <c r="C178">
        <v>0.64729933952479302</v>
      </c>
      <c r="D178" s="1">
        <f>ABS(Table6[[#This Row],[Pb Analytic         ]]-Table6[[#This Row],[Pb Simulation                           ]])</f>
        <v>5.0742858127006407E-5</v>
      </c>
      <c r="E178" s="1">
        <f>Table6[[#This Row],[Absolute Error]]*100/Table6[[#This Row],[Pb Analytic         ]]</f>
        <v>7.839164205583565E-3</v>
      </c>
      <c r="F178">
        <v>0.29624571666666599</v>
      </c>
      <c r="G178">
        <v>0.29620348539276198</v>
      </c>
      <c r="H178" s="1">
        <f>ABS(Table7[[#This Row],[Pd Analytic         ]]-Table7[[#This Row],[Pd Simulation                           ]])</f>
        <v>4.2231273904014266E-5</v>
      </c>
      <c r="I178" s="1">
        <f>Table7[[#This Row],[Absolute Error]]*100/Table7[[#This Row],[Pd Analytic         ]]</f>
        <v>1.4257520922826464E-2</v>
      </c>
    </row>
    <row r="179" spans="1:9" x14ac:dyDescent="0.25">
      <c r="A179" s="1">
        <v>17.8</v>
      </c>
      <c r="B179">
        <v>0.64918544</v>
      </c>
      <c r="C179">
        <v>0.64917077041925697</v>
      </c>
      <c r="D179" s="1">
        <f>ABS(Table6[[#This Row],[Pb Analytic         ]]-Table6[[#This Row],[Pb Simulation                           ]])</f>
        <v>1.4669580743031929E-5</v>
      </c>
      <c r="E179" s="1">
        <f>Table6[[#This Row],[Absolute Error]]*100/Table6[[#This Row],[Pb Analytic         ]]</f>
        <v>2.2597414134277495E-3</v>
      </c>
      <c r="F179">
        <v>0.2946318</v>
      </c>
      <c r="G179">
        <v>0.29464945435464801</v>
      </c>
      <c r="H179" s="1">
        <f>ABS(Table7[[#This Row],[Pd Analytic         ]]-Table7[[#This Row],[Pd Simulation                           ]])</f>
        <v>1.7654354648011239E-5</v>
      </c>
      <c r="I179" s="1">
        <f>Table7[[#This Row],[Absolute Error]]*100/Table7[[#This Row],[Pd Analytic         ]]</f>
        <v>5.9916468152566077E-3</v>
      </c>
    </row>
    <row r="180" spans="1:9" x14ac:dyDescent="0.25">
      <c r="A180" s="1">
        <v>17.899999999999999</v>
      </c>
      <c r="B180">
        <v>0.65102344000000001</v>
      </c>
      <c r="C180">
        <v>0.65102290057199697</v>
      </c>
      <c r="D180" s="1">
        <f>ABS(Table6[[#This Row],[Pb Analytic         ]]-Table6[[#This Row],[Pb Simulation                           ]])</f>
        <v>5.3942800304351834E-7</v>
      </c>
      <c r="E180" s="1">
        <f>Table6[[#This Row],[Absolute Error]]*100/Table6[[#This Row],[Pb Analytic         ]]</f>
        <v>8.2858529641517993E-5</v>
      </c>
      <c r="F180">
        <v>0.29311578666666599</v>
      </c>
      <c r="G180">
        <v>0.293111177691394</v>
      </c>
      <c r="H180" s="1">
        <f>ABS(Table7[[#This Row],[Pd Analytic         ]]-Table7[[#This Row],[Pd Simulation                           ]])</f>
        <v>4.6089752719913335E-6</v>
      </c>
      <c r="I180" s="1">
        <f>Table7[[#This Row],[Absolute Error]]*100/Table7[[#This Row],[Pd Analytic         ]]</f>
        <v>1.572432449793489E-3</v>
      </c>
    </row>
    <row r="181" spans="1:9" x14ac:dyDescent="0.25">
      <c r="A181" s="1">
        <v>18</v>
      </c>
      <c r="B181">
        <v>0.65292015666666603</v>
      </c>
      <c r="C181">
        <v>0.65285601749670497</v>
      </c>
      <c r="D181" s="1">
        <f>ABS(Table6[[#This Row],[Pb Analytic         ]]-Table6[[#This Row],[Pb Simulation                           ]])</f>
        <v>6.4139169961063836E-5</v>
      </c>
      <c r="E181" s="1">
        <f>Table6[[#This Row],[Absolute Error]]*100/Table6[[#This Row],[Pb Analytic         ]]</f>
        <v>9.8243974539742301E-3</v>
      </c>
      <c r="F181">
        <v>0.29153451000000002</v>
      </c>
      <c r="G181">
        <v>0.29158842699540299</v>
      </c>
      <c r="H181" s="1">
        <f>ABS(Table7[[#This Row],[Pd Analytic         ]]-Table7[[#This Row],[Pd Simulation                           ]])</f>
        <v>5.3916995402969459E-5</v>
      </c>
      <c r="I181" s="1">
        <f>Table7[[#This Row],[Absolute Error]]*100/Table7[[#This Row],[Pd Analytic         ]]</f>
        <v>1.8490787154532538E-2</v>
      </c>
    </row>
    <row r="182" spans="1:9" x14ac:dyDescent="0.25">
      <c r="A182" s="1">
        <v>18.100000000000001</v>
      </c>
      <c r="B182">
        <v>0.65467667333333301</v>
      </c>
      <c r="C182">
        <v>0.65467040329096904</v>
      </c>
      <c r="D182" s="1">
        <f>ABS(Table6[[#This Row],[Pb Analytic         ]]-Table6[[#This Row],[Pb Simulation                           ]])</f>
        <v>6.2700423639761027E-6</v>
      </c>
      <c r="E182" s="1">
        <f>Table6[[#This Row],[Absolute Error]]*100/Table6[[#This Row],[Pb Analytic         ]]</f>
        <v>9.5774031214137156E-4</v>
      </c>
      <c r="F182">
        <v>0.29006388999999999</v>
      </c>
      <c r="G182">
        <v>0.29008097796897597</v>
      </c>
      <c r="H182" s="1">
        <f>ABS(Table7[[#This Row],[Pd Analytic         ]]-Table7[[#This Row],[Pd Simulation                           ]])</f>
        <v>1.7087968975981749E-5</v>
      </c>
      <c r="I182" s="1">
        <f>Table7[[#This Row],[Absolute Error]]*100/Table7[[#This Row],[Pd Analytic         ]]</f>
        <v>5.890758192979237E-3</v>
      </c>
    </row>
    <row r="183" spans="1:9" x14ac:dyDescent="0.25">
      <c r="A183" s="1">
        <v>18.2</v>
      </c>
      <c r="B183">
        <v>0.65648848333333298</v>
      </c>
      <c r="C183">
        <v>0.65646633475383398</v>
      </c>
      <c r="D183" s="1">
        <f>ABS(Table6[[#This Row],[Pb Analytic         ]]-Table6[[#This Row],[Pb Simulation                           ]])</f>
        <v>2.2148579499003951E-5</v>
      </c>
      <c r="E183" s="1">
        <f>Table6[[#This Row],[Absolute Error]]*100/Table6[[#This Row],[Pb Analytic         ]]</f>
        <v>3.3739094187227999E-3</v>
      </c>
      <c r="F183">
        <v>0.28857623666666599</v>
      </c>
      <c r="G183">
        <v>0.28858861034262501</v>
      </c>
      <c r="H183" s="1">
        <f>ABS(Table7[[#This Row],[Pd Analytic         ]]-Table7[[#This Row],[Pd Simulation                           ]])</f>
        <v>1.2373675959020947E-5</v>
      </c>
      <c r="I183" s="1">
        <f>Table7[[#This Row],[Absolute Error]]*100/Table7[[#This Row],[Pd Analytic         ]]</f>
        <v>4.2876522203459024E-3</v>
      </c>
    </row>
    <row r="184" spans="1:9" x14ac:dyDescent="0.25">
      <c r="A184" s="1">
        <v>18.3</v>
      </c>
      <c r="B184">
        <v>0.65824005666666596</v>
      </c>
      <c r="C184">
        <v>0.65824408350072905</v>
      </c>
      <c r="D184" s="1">
        <f>ABS(Table6[[#This Row],[Pb Analytic         ]]-Table6[[#This Row],[Pb Simulation                           ]])</f>
        <v>4.0268340630866817E-6</v>
      </c>
      <c r="E184" s="1">
        <f>Table6[[#This Row],[Absolute Error]]*100/Table6[[#This Row],[Pb Analytic         ]]</f>
        <v>6.117539320172593E-4</v>
      </c>
      <c r="F184">
        <v>0.287127143333333</v>
      </c>
      <c r="G184">
        <v>0.28711110779486598</v>
      </c>
      <c r="H184" s="1">
        <f>ABS(Table7[[#This Row],[Pd Analytic         ]]-Table7[[#This Row],[Pd Simulation                           ]])</f>
        <v>1.6035538467018551E-5</v>
      </c>
      <c r="I184" s="1">
        <f>Table7[[#This Row],[Absolute Error]]*100/Table7[[#This Row],[Pd Analytic         ]]</f>
        <v>5.5851334315060912E-3</v>
      </c>
    </row>
    <row r="185" spans="1:9" x14ac:dyDescent="0.25">
      <c r="A185" s="1">
        <v>18.399999999999999</v>
      </c>
      <c r="B185">
        <v>0.65995258333333295</v>
      </c>
      <c r="C185">
        <v>0.66000391607578901</v>
      </c>
      <c r="D185" s="1">
        <f>ABS(Table6[[#This Row],[Pb Analytic         ]]-Table6[[#This Row],[Pb Simulation                           ]])</f>
        <v>5.1332742456056124E-5</v>
      </c>
      <c r="E185" s="1">
        <f>Table6[[#This Row],[Absolute Error]]*100/Table6[[#This Row],[Pb Analytic         ]]</f>
        <v>7.7776421026813309E-3</v>
      </c>
      <c r="F185">
        <v>0.28568811333333299</v>
      </c>
      <c r="G185">
        <v>0.28564825787346398</v>
      </c>
      <c r="H185" s="1">
        <f>ABS(Table7[[#This Row],[Pd Analytic         ]]-Table7[[#This Row],[Pd Simulation                           ]])</f>
        <v>3.9855459869009291E-5</v>
      </c>
      <c r="I185" s="1">
        <f>Table7[[#This Row],[Absolute Error]]*100/Table7[[#This Row],[Pd Analytic         ]]</f>
        <v>1.3952635372509221E-2</v>
      </c>
    </row>
    <row r="186" spans="1:9" x14ac:dyDescent="0.25">
      <c r="A186" s="1">
        <v>18.5</v>
      </c>
      <c r="B186">
        <v>0.66171338333333296</v>
      </c>
      <c r="C186">
        <v>0.66174609406163598</v>
      </c>
      <c r="D186" s="1">
        <f>ABS(Table6[[#This Row],[Pb Analytic         ]]-Table6[[#This Row],[Pb Simulation                           ]])</f>
        <v>3.2710728303020353E-5</v>
      </c>
      <c r="E186" s="1">
        <f>Table6[[#This Row],[Absolute Error]]*100/Table6[[#This Row],[Pb Analytic         ]]</f>
        <v>4.9430935213005773E-3</v>
      </c>
      <c r="F186">
        <v>0.28423138333333298</v>
      </c>
      <c r="G186">
        <v>0.28419985191814501</v>
      </c>
      <c r="H186" s="1">
        <f>ABS(Table7[[#This Row],[Pd Analytic         ]]-Table7[[#This Row],[Pd Simulation                           ]])</f>
        <v>3.1531415187968648E-5</v>
      </c>
      <c r="I186" s="1">
        <f>Table7[[#This Row],[Absolute Error]]*100/Table7[[#This Row],[Pd Analytic         ]]</f>
        <v>1.1094803524757042E-2</v>
      </c>
    </row>
    <row r="187" spans="1:9" x14ac:dyDescent="0.25">
      <c r="A187" s="1">
        <v>18.600000000000001</v>
      </c>
      <c r="B187">
        <v>0.66342254333333295</v>
      </c>
      <c r="C187">
        <v>0.66347087418665596</v>
      </c>
      <c r="D187" s="1">
        <f>ABS(Table6[[#This Row],[Pb Analytic         ]]-Table6[[#This Row],[Pb Simulation                           ]])</f>
        <v>4.8330853323008682E-5</v>
      </c>
      <c r="E187" s="1">
        <f>Table6[[#This Row],[Absolute Error]]*100/Table6[[#This Row],[Pb Analytic         ]]</f>
        <v>7.2845478533262098E-3</v>
      </c>
      <c r="F187">
        <v>0.28279020999999999</v>
      </c>
      <c r="G187">
        <v>0.28276568498475602</v>
      </c>
      <c r="H187" s="1">
        <f>ABS(Table7[[#This Row],[Pd Analytic         ]]-Table7[[#This Row],[Pd Simulation                           ]])</f>
        <v>2.4525015243970216E-5</v>
      </c>
      <c r="I187" s="1">
        <f>Table7[[#This Row],[Absolute Error]]*100/Table7[[#This Row],[Pd Analytic         ]]</f>
        <v>8.6732643125676176E-3</v>
      </c>
    </row>
    <row r="188" spans="1:9" x14ac:dyDescent="0.25">
      <c r="A188" s="1">
        <v>18.7</v>
      </c>
      <c r="B188">
        <v>0.66520028666666597</v>
      </c>
      <c r="C188">
        <v>0.66517850842983095</v>
      </c>
      <c r="D188" s="1">
        <f>ABS(Table6[[#This Row],[Pb Analytic         ]]-Table6[[#This Row],[Pb Simulation                           ]])</f>
        <v>2.177823683502389E-5</v>
      </c>
      <c r="E188" s="1">
        <f>Table6[[#This Row],[Absolute Error]]*100/Table6[[#This Row],[Pb Analytic         ]]</f>
        <v>3.2740439685028182E-3</v>
      </c>
      <c r="F188">
        <v>0.28135136333333299</v>
      </c>
      <c r="G188">
        <v>0.28134555577086601</v>
      </c>
      <c r="H188" s="1">
        <f>ABS(Table7[[#This Row],[Pd Analytic         ]]-Table7[[#This Row],[Pd Simulation                           ]])</f>
        <v>5.8075624669862158E-6</v>
      </c>
      <c r="I188" s="1">
        <f>Table7[[#This Row],[Absolute Error]]*100/Table7[[#This Row],[Pd Analytic         ]]</f>
        <v>2.0642097761501598E-3</v>
      </c>
    </row>
    <row r="189" spans="1:9" x14ac:dyDescent="0.25">
      <c r="A189" s="1">
        <v>18.8</v>
      </c>
      <c r="B189">
        <v>0.66687240999999997</v>
      </c>
      <c r="C189">
        <v>0.66686924412315995</v>
      </c>
      <c r="D189" s="1">
        <f>ABS(Table6[[#This Row],[Pb Analytic         ]]-Table6[[#This Row],[Pb Simulation                           ]])</f>
        <v>3.1658768400166792E-6</v>
      </c>
      <c r="E189" s="1">
        <f>Table6[[#This Row],[Absolute Error]]*100/Table6[[#This Row],[Pb Analytic         ]]</f>
        <v>4.7473726939969556E-4</v>
      </c>
      <c r="F189">
        <v>0.27992811333333301</v>
      </c>
      <c r="G189">
        <v>0.27993926654280099</v>
      </c>
      <c r="H189" s="1">
        <f>ABS(Table7[[#This Row],[Pd Analytic         ]]-Table7[[#This Row],[Pd Simulation                           ]])</f>
        <v>1.1153209467984482E-5</v>
      </c>
      <c r="I189" s="1">
        <f>Table7[[#This Row],[Absolute Error]]*100/Table7[[#This Row],[Pd Analytic         ]]</f>
        <v>3.9841532792896789E-3</v>
      </c>
    </row>
    <row r="190" spans="1:9" x14ac:dyDescent="0.25">
      <c r="A190" s="1">
        <v>18.899999999999999</v>
      </c>
      <c r="B190">
        <v>0.66853048999999998</v>
      </c>
      <c r="C190">
        <v>0.668543324051734</v>
      </c>
      <c r="D190" s="1">
        <f>ABS(Table6[[#This Row],[Pb Analytic         ]]-Table6[[#This Row],[Pb Simulation                           ]])</f>
        <v>1.2834051734023078E-5</v>
      </c>
      <c r="E190" s="1">
        <f>Table6[[#This Row],[Absolute Error]]*100/Table6[[#This Row],[Pb Analytic         ]]</f>
        <v>1.9197038205754243E-3</v>
      </c>
      <c r="F190">
        <v>0.27857538333333298</v>
      </c>
      <c r="G190">
        <v>0.278546623064097</v>
      </c>
      <c r="H190" s="1">
        <f>ABS(Table7[[#This Row],[Pd Analytic         ]]-Table7[[#This Row],[Pd Simulation                           ]])</f>
        <v>2.8760269235983404E-5</v>
      </c>
      <c r="I190" s="1">
        <f>Table7[[#This Row],[Absolute Error]]*100/Table7[[#This Row],[Pd Analytic         ]]</f>
        <v>1.0325118617347343E-2</v>
      </c>
    </row>
    <row r="191" spans="1:9" x14ac:dyDescent="0.25">
      <c r="A191" s="1">
        <v>19</v>
      </c>
      <c r="B191">
        <v>0.67022721666666596</v>
      </c>
      <c r="C191">
        <v>0.67020098655150395</v>
      </c>
      <c r="D191" s="1">
        <f>ABS(Table6[[#This Row],[Pb Analytic         ]]-Table6[[#This Row],[Pb Simulation                           ]])</f>
        <v>2.6230115162007017E-5</v>
      </c>
      <c r="E191" s="1">
        <f>Table6[[#This Row],[Absolute Error]]*100/Table6[[#This Row],[Pb Analytic         ]]</f>
        <v>3.9137685094993921E-3</v>
      </c>
      <c r="F191">
        <v>0.27715634</v>
      </c>
      <c r="G191">
        <v>0.27716743452535603</v>
      </c>
      <c r="H191" s="1">
        <f>ABS(Table7[[#This Row],[Pd Analytic         ]]-Table7[[#This Row],[Pd Simulation                           ]])</f>
        <v>1.1094525356025731E-5</v>
      </c>
      <c r="I191" s="1">
        <f>Table7[[#This Row],[Absolute Error]]*100/Table7[[#This Row],[Pd Analytic         ]]</f>
        <v>4.0028242766055452E-3</v>
      </c>
    </row>
    <row r="192" spans="1:9" x14ac:dyDescent="0.25">
      <c r="A192" s="1">
        <v>19.100000000000001</v>
      </c>
      <c r="B192">
        <v>0.67188243999999997</v>
      </c>
      <c r="C192">
        <v>0.671842465604785</v>
      </c>
      <c r="D192" s="1">
        <f>ABS(Table6[[#This Row],[Pb Analytic         ]]-Table6[[#This Row],[Pb Simulation                           ]])</f>
        <v>3.9974395214970038E-5</v>
      </c>
      <c r="E192" s="1">
        <f>Table6[[#This Row],[Absolute Error]]*100/Table6[[#This Row],[Pb Analytic         ]]</f>
        <v>5.9499655442270295E-3</v>
      </c>
      <c r="F192">
        <v>0.27575868999999997</v>
      </c>
      <c r="G192">
        <v>0.27580151347549198</v>
      </c>
      <c r="H192" s="1">
        <f>ABS(Table7[[#This Row],[Pd Analytic         ]]-Table7[[#This Row],[Pd Simulation                           ]])</f>
        <v>4.282347549200427E-5</v>
      </c>
      <c r="I192" s="1">
        <f>Table7[[#This Row],[Absolute Error]]*100/Table7[[#This Row],[Pd Analytic         ]]</f>
        <v>1.5526918236367695E-2</v>
      </c>
    </row>
    <row r="193" spans="1:9" x14ac:dyDescent="0.25">
      <c r="A193" s="1">
        <v>19.2</v>
      </c>
      <c r="B193">
        <v>0.67345150666666598</v>
      </c>
      <c r="C193">
        <v>0.67346799093356102</v>
      </c>
      <c r="D193" s="1">
        <f>ABS(Table6[[#This Row],[Pb Analytic         ]]-Table6[[#This Row],[Pb Simulation                           ]])</f>
        <v>1.6484266895044897E-5</v>
      </c>
      <c r="E193" s="1">
        <f>Table6[[#This Row],[Absolute Error]]*100/Table6[[#This Row],[Pb Analytic         ]]</f>
        <v>2.4476689489272407E-3</v>
      </c>
      <c r="F193">
        <v>0.27442955666666602</v>
      </c>
      <c r="G193">
        <v>0.274448675754353</v>
      </c>
      <c r="H193" s="1">
        <f>ABS(Table7[[#This Row],[Pd Analytic         ]]-Table7[[#This Row],[Pd Simulation                           ]])</f>
        <v>1.9119087686980674E-5</v>
      </c>
      <c r="I193" s="1">
        <f>Table7[[#This Row],[Absolute Error]]*100/Table7[[#This Row],[Pd Analytic         ]]</f>
        <v>6.9663617922111351E-3</v>
      </c>
    </row>
    <row r="194" spans="1:9" x14ac:dyDescent="0.25">
      <c r="A194" s="1">
        <v>19.3</v>
      </c>
      <c r="B194">
        <v>0.67506222666666604</v>
      </c>
      <c r="C194">
        <v>0.67507778809062202</v>
      </c>
      <c r="D194" s="1">
        <f>ABS(Table6[[#This Row],[Pb Analytic         ]]-Table6[[#This Row],[Pb Simulation                           ]])</f>
        <v>1.5561423955978704E-5</v>
      </c>
      <c r="E194" s="1">
        <f>Table6[[#This Row],[Absolute Error]]*100/Table6[[#This Row],[Pb Analytic         ]]</f>
        <v>2.3051304946637863E-3</v>
      </c>
      <c r="F194">
        <v>0.27309719666666599</v>
      </c>
      <c r="G194">
        <v>0.27310874042669397</v>
      </c>
      <c r="H194" s="1">
        <f>ABS(Table7[[#This Row],[Pd Analytic         ]]-Table7[[#This Row],[Pd Simulation                           ]])</f>
        <v>1.1543760027987737E-5</v>
      </c>
      <c r="I194" s="1">
        <f>Table7[[#This Row],[Absolute Error]]*100/Table7[[#This Row],[Pd Analytic         ]]</f>
        <v>4.2267999222405832E-3</v>
      </c>
    </row>
    <row r="195" spans="1:9" x14ac:dyDescent="0.25">
      <c r="A195" s="1">
        <v>19.399999999999999</v>
      </c>
      <c r="B195">
        <v>0.67660527999999998</v>
      </c>
      <c r="C195">
        <v>0.67667207854858702</v>
      </c>
      <c r="D195" s="1">
        <f>ABS(Table6[[#This Row],[Pb Analytic         ]]-Table6[[#This Row],[Pb Simulation                           ]])</f>
        <v>6.6798548587043705E-5</v>
      </c>
      <c r="E195" s="1">
        <f>Table6[[#This Row],[Absolute Error]]*100/Table6[[#This Row],[Pb Analytic         ]]</f>
        <v>9.8716277358926637E-3</v>
      </c>
      <c r="F195">
        <v>0.27182330333333299</v>
      </c>
      <c r="G195">
        <v>0.27178152971749397</v>
      </c>
      <c r="H195" s="1">
        <f>ABS(Table7[[#This Row],[Pd Analytic         ]]-Table7[[#This Row],[Pd Simulation                           ]])</f>
        <v>4.1773615839013623E-5</v>
      </c>
      <c r="I195" s="1">
        <f>Table7[[#This Row],[Absolute Error]]*100/Table7[[#This Row],[Pd Analytic         ]]</f>
        <v>1.5370292411863169E-2</v>
      </c>
    </row>
    <row r="196" spans="1:9" x14ac:dyDescent="0.25">
      <c r="A196" s="1">
        <v>19.5</v>
      </c>
      <c r="B196">
        <v>0.67827130666666602</v>
      </c>
      <c r="C196">
        <v>0.67825107978685695</v>
      </c>
      <c r="D196" s="1">
        <f>ABS(Table6[[#This Row],[Pb Analytic         ]]-Table6[[#This Row],[Pb Simulation                           ]])</f>
        <v>2.0226879809071008E-5</v>
      </c>
      <c r="E196" s="1">
        <f>Table6[[#This Row],[Absolute Error]]*100/Table6[[#This Row],[Pb Analytic         ]]</f>
        <v>2.9822112211642013E-3</v>
      </c>
      <c r="F196">
        <v>0.27044883666666603</v>
      </c>
      <c r="G196">
        <v>0.27046686894858402</v>
      </c>
      <c r="H196" s="1">
        <f>ABS(Table7[[#This Row],[Pd Analytic         ]]-Table7[[#This Row],[Pd Simulation                           ]])</f>
        <v>1.8032281917990112E-5</v>
      </c>
      <c r="I196" s="1">
        <f>Table7[[#This Row],[Absolute Error]]*100/Table7[[#This Row],[Pd Analytic         ]]</f>
        <v>6.6670945643320413E-3</v>
      </c>
    </row>
    <row r="197" spans="1:9" x14ac:dyDescent="0.25">
      <c r="A197" s="1">
        <v>19.600000000000001</v>
      </c>
      <c r="B197">
        <v>0.67979811000000001</v>
      </c>
      <c r="C197">
        <v>0.67981500537655404</v>
      </c>
      <c r="D197" s="1">
        <f>ABS(Table6[[#This Row],[Pb Analytic         ]]-Table6[[#This Row],[Pb Simulation                           ]])</f>
        <v>1.6895376554026953E-5</v>
      </c>
      <c r="E197" s="1">
        <f>Table6[[#This Row],[Absolute Error]]*100/Table6[[#This Row],[Pb Analytic         ]]</f>
        <v>2.4852903246330217E-3</v>
      </c>
      <c r="F197">
        <v>0.26916671666666597</v>
      </c>
      <c r="G197">
        <v>0.26916458647658498</v>
      </c>
      <c r="H197" s="1">
        <f>ABS(Table7[[#This Row],[Pd Analytic         ]]-Table7[[#This Row],[Pd Simulation                           ]])</f>
        <v>2.1301900809955754E-6</v>
      </c>
      <c r="I197" s="1">
        <f>Table7[[#This Row],[Absolute Error]]*100/Table7[[#This Row],[Pd Analytic         ]]</f>
        <v>7.9140800388348398E-4</v>
      </c>
    </row>
    <row r="198" spans="1:9" x14ac:dyDescent="0.25">
      <c r="A198" s="1">
        <v>19.7</v>
      </c>
      <c r="B198">
        <v>0.68133029333333295</v>
      </c>
      <c r="C198">
        <v>0.68136406506347502</v>
      </c>
      <c r="D198" s="1">
        <f>ABS(Table6[[#This Row],[Pb Analytic         ]]-Table6[[#This Row],[Pb Simulation                           ]])</f>
        <v>3.3771730142073686E-5</v>
      </c>
      <c r="E198" s="1">
        <f>Table6[[#This Row],[Absolute Error]]*100/Table6[[#This Row],[Pb Analytic         ]]</f>
        <v>4.9564882965947949E-3</v>
      </c>
      <c r="F198">
        <v>0.26788421000000001</v>
      </c>
      <c r="G198">
        <v>0.26787451363211701</v>
      </c>
      <c r="H198" s="1">
        <f>ABS(Table7[[#This Row],[Pd Analytic         ]]-Table7[[#This Row],[Pd Simulation                           ]])</f>
        <v>9.696367883005319E-6</v>
      </c>
      <c r="I198" s="1">
        <f>Table7[[#This Row],[Absolute Error]]*100/Table7[[#This Row],[Pd Analytic         ]]</f>
        <v>3.6197425994477909E-3</v>
      </c>
    </row>
    <row r="199" spans="1:9" x14ac:dyDescent="0.25">
      <c r="A199" s="1">
        <v>19.8</v>
      </c>
      <c r="B199">
        <v>0.68291490333333305</v>
      </c>
      <c r="C199">
        <v>0.68289846484911498</v>
      </c>
      <c r="D199" s="1">
        <f>ABS(Table6[[#This Row],[Pb Analytic         ]]-Table6[[#This Row],[Pb Simulation                           ]])</f>
        <v>1.6438484218062044E-5</v>
      </c>
      <c r="E199" s="1">
        <f>Table6[[#This Row],[Absolute Error]]*100/Table6[[#This Row],[Pb Analytic         ]]</f>
        <v>2.4071637387110094E-3</v>
      </c>
      <c r="F199">
        <v>0.26657512999999999</v>
      </c>
      <c r="G199">
        <v>0.26659648466027502</v>
      </c>
      <c r="H199" s="1">
        <f>ABS(Table7[[#This Row],[Pd Analytic         ]]-Table7[[#This Row],[Pd Simulation                           ]])</f>
        <v>2.1354660275030302E-5</v>
      </c>
      <c r="I199" s="1">
        <f>Table7[[#This Row],[Absolute Error]]*100/Table7[[#This Row],[Pd Analytic         ]]</f>
        <v>8.0101057229777922E-3</v>
      </c>
    </row>
    <row r="200" spans="1:9" x14ac:dyDescent="0.25">
      <c r="A200" s="1">
        <v>19.899999999999999</v>
      </c>
      <c r="B200">
        <v>0.68441358333333302</v>
      </c>
      <c r="C200">
        <v>0.68441840706981005</v>
      </c>
      <c r="D200" s="1">
        <f>ABS(Table6[[#This Row],[Pb Analytic         ]]-Table6[[#This Row],[Pb Simulation                           ]])</f>
        <v>4.8237364770331581E-6</v>
      </c>
      <c r="E200" s="1">
        <f>Table6[[#This Row],[Absolute Error]]*100/Table6[[#This Row],[Pb Analytic         ]]</f>
        <v>7.0479350455884826E-4</v>
      </c>
      <c r="F200">
        <v>0.265328013333333</v>
      </c>
      <c r="G200">
        <v>0.26533033666233802</v>
      </c>
      <c r="H200" s="1">
        <f>ABS(Table7[[#This Row],[Pd Analytic         ]]-Table7[[#This Row],[Pd Simulation                           ]])</f>
        <v>2.3233290050161948E-6</v>
      </c>
      <c r="I200" s="1">
        <f>Table7[[#This Row],[Absolute Error]]*100/Table7[[#This Row],[Pd Analytic         ]]</f>
        <v>8.7563639885358683E-4</v>
      </c>
    </row>
    <row r="201" spans="1:9" x14ac:dyDescent="0.25">
      <c r="A201" s="1">
        <v>20</v>
      </c>
      <c r="B201">
        <v>0.68593153333333301</v>
      </c>
      <c r="C201">
        <v>0.68592409047402703</v>
      </c>
      <c r="D201" s="1">
        <f>ABS(Table6[[#This Row],[Pb Analytic         ]]-Table6[[#This Row],[Pb Simulation                           ]])</f>
        <v>7.4428593059838732E-6</v>
      </c>
      <c r="E201" s="1">
        <f>Table6[[#This Row],[Absolute Error]]*100/Table6[[#This Row],[Pb Analytic         ]]</f>
        <v>1.0850849837975916E-3</v>
      </c>
      <c r="F201">
        <v>0.26406829333333298</v>
      </c>
      <c r="G201">
        <v>0.26407590953870103</v>
      </c>
      <c r="H201" s="1">
        <f>ABS(Table7[[#This Row],[Pd Analytic         ]]-Table7[[#This Row],[Pd Simulation                           ]])</f>
        <v>7.6162053680439712E-6</v>
      </c>
      <c r="I201" s="1">
        <f>Table7[[#This Row],[Absolute Error]]*100/Table7[[#This Row],[Pd Analytic         ]]</f>
        <v>2.884096993681961E-3</v>
      </c>
    </row>
    <row r="202" spans="1:9" x14ac:dyDescent="0.25">
      <c r="A202" s="1" t="s">
        <v>3</v>
      </c>
      <c r="D202" s="2">
        <f>MAX(D2:D201)</f>
        <v>1.2739712539899806E-4</v>
      </c>
      <c r="E202" s="4">
        <f>MAX(E2:E201)</f>
        <v>139.69307834542352</v>
      </c>
      <c r="G202" s="3"/>
      <c r="H202" s="2">
        <f>MAX(H2:H201)</f>
        <v>1.1632895671398469E-4</v>
      </c>
      <c r="I202" s="4">
        <f>MAX(I2:I201)</f>
        <v>3.8909152784028789E-2</v>
      </c>
    </row>
    <row r="203" spans="1:9" x14ac:dyDescent="0.25">
      <c r="A203" s="1" t="s">
        <v>4</v>
      </c>
      <c r="D203" s="2">
        <f>AVERAGE(D2:D201)</f>
        <v>2.7657079969228044E-5</v>
      </c>
      <c r="E203" s="4">
        <f>AVERAGE(E2:E201)</f>
        <v>4.6582621604754539</v>
      </c>
      <c r="G203" s="3"/>
      <c r="H203" s="2">
        <f>AVERAGE(H2:H201)</f>
        <v>3.0580592256518847E-5</v>
      </c>
      <c r="I203" s="4">
        <f>AVERAGE(I2:I201)</f>
        <v>7.3415908815740415E-3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2019-10-14T13:07:26Z</dcterms:modified>
</cp:coreProperties>
</file>