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0" yWindow="-90" windowWidth="21525" windowHeight="115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<sst xmlns="http://schemas.openxmlformats.org/spreadsheetml/2006/main" count="11" uniqueCount="9">
  <si>
    <t>lambda</t>
  </si>
  <si>
    <t>Absolute Error</t>
  </si>
  <si>
    <t>Relative Error</t>
  </si>
  <si>
    <t>Max</t>
  </si>
  <si>
    <t>Average</t>
  </si>
  <si>
    <t xml:space="preserve">Pb Analytic                             </t>
  </si>
  <si>
    <t xml:space="preserve">Pd Analytic                             </t>
  </si>
  <si>
    <t xml:space="preserve">Pb Simulation       </t>
  </si>
  <si>
    <t xml:space="preserve">Pd Simulation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</si>
</sst>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9.9999999999999995E-8</c:v>
                </c:pt>
                <c:pt idx="7">
                  <c:v>0</c:v>
                </c:pt>
                <c:pt idx="8">
                  <c:v>1.1000000000000001E-6</c:v>
                </c:pt>
                <c:pt idx="9">
                  <c:v>1.1999999999999999E-6</c:v>
                </c:pt>
                <c:pt idx="10">
                  <c:v>5.4E-6</c:v>
                </c:pt>
                <c:pt idx="11">
                  <c:v>1.01E-5</c:v>
                </c:pt>
                <c:pt idx="12">
                  <c:v>2.8900000000000001E-5</c:v>
                </c:pt>
                <c:pt idx="13">
                  <c:v>5.4400000000000001E-5</c:v>
                </c:pt>
                <c:pt idx="14">
                  <c:v>1.01E-4</c:v>
                </c:pt>
                <c:pt idx="15">
                  <c:v>1.8149999999999999E-4</c:v>
                </c:pt>
                <c:pt idx="16">
                  <c:v>3.1700000000000001E-4</c:v>
                </c:pt>
                <c:pt idx="17">
                  <c:v>5.195E-4</c:v>
                </c:pt>
                <c:pt idx="18">
                  <c:v>8.028E-4</c:v>
                </c:pt>
                <c:pt idx="19">
                  <c:v>1.1839999999999999E-3</c:v>
                </c:pt>
                <c:pt idx="20">
                  <c:v>1.7338E-3</c:v>
                </c:pt>
                <c:pt idx="21">
                  <c:v>2.4620000000000002E-3</c:v>
                </c:pt>
                <c:pt idx="22">
                  <c:v>3.3887000000000001E-3</c:v>
                </c:pt>
                <c:pt idx="23">
                  <c:v>4.5373000000000002E-3</c:v>
                </c:pt>
                <c:pt idx="24">
                  <c:v>5.9078000000000004E-3</c:v>
                </c:pt>
                <c:pt idx="25">
                  <c:v>7.7872999999999996E-3</c:v>
                </c:pt>
                <c:pt idx="26">
                  <c:v>9.7803999999999999E-3</c:v>
                </c:pt>
                <c:pt idx="27">
                  <c:v>1.22725E-2</c:v>
                </c:pt>
                <c:pt idx="28">
                  <c:v>1.49217E-2</c:v>
                </c:pt>
                <c:pt idx="29">
                  <c:v>1.8393199999999998E-2</c:v>
                </c:pt>
                <c:pt idx="30">
                  <c:v>2.1912299999999999E-2</c:v>
                </c:pt>
                <c:pt idx="31">
                  <c:v>2.6018300000000001E-2</c:v>
                </c:pt>
                <c:pt idx="32">
                  <c:v>3.0257200000000001E-2</c:v>
                </c:pt>
                <c:pt idx="33">
                  <c:v>3.5109700000000001E-2</c:v>
                </c:pt>
                <c:pt idx="34">
                  <c:v>4.0251000000000002E-2</c:v>
                </c:pt>
                <c:pt idx="35">
                  <c:v>4.6135099999999998E-2</c:v>
                </c:pt>
                <c:pt idx="36">
                  <c:v>5.1610900000000001E-2</c:v>
                </c:pt>
                <c:pt idx="37">
                  <c:v>5.8249799999999997E-2</c:v>
                </c:pt>
                <c:pt idx="38">
                  <c:v>6.4814899999999995E-2</c:v>
                </c:pt>
                <c:pt idx="39">
                  <c:v>7.1643399999999996E-2</c:v>
                </c:pt>
                <c:pt idx="40">
                  <c:v>7.92215E-2</c:v>
                </c:pt>
                <c:pt idx="41">
                  <c:v>8.6420999999999998E-2</c:v>
                </c:pt>
                <c:pt idx="42">
                  <c:v>9.4114900000000001E-2</c:v>
                </c:pt>
                <c:pt idx="43">
                  <c:v>0.1017681</c:v>
                </c:pt>
                <c:pt idx="44">
                  <c:v>0.1097393</c:v>
                </c:pt>
                <c:pt idx="45">
                  <c:v>0.11791939999999999</c:v>
                </c:pt>
                <c:pt idx="46">
                  <c:v>0.12600230000000001</c:v>
                </c:pt>
                <c:pt idx="47">
                  <c:v>0.1345018</c:v>
                </c:pt>
                <c:pt idx="48">
                  <c:v>0.14317450000000001</c:v>
                </c:pt>
                <c:pt idx="49">
                  <c:v>0.1514451</c:v>
                </c:pt>
                <c:pt idx="50">
                  <c:v>0.15992310000000001</c:v>
                </c:pt>
                <c:pt idx="51">
                  <c:v>0.16822790000000001</c:v>
                </c:pt>
                <c:pt idx="52">
                  <c:v>0.1767001</c:v>
                </c:pt>
                <c:pt idx="53">
                  <c:v>0.18560399999999999</c:v>
                </c:pt>
                <c:pt idx="54">
                  <c:v>0.19377169999999999</c:v>
                </c:pt>
                <c:pt idx="55">
                  <c:v>0.20248260000000001</c:v>
                </c:pt>
                <c:pt idx="56">
                  <c:v>0.21058489999999999</c:v>
                </c:pt>
                <c:pt idx="57">
                  <c:v>0.2194846</c:v>
                </c:pt>
                <c:pt idx="58">
                  <c:v>0.22737740000000001</c:v>
                </c:pt>
                <c:pt idx="59">
                  <c:v>0.2355312</c:v>
                </c:pt>
                <c:pt idx="60">
                  <c:v>0.24356249999999999</c:v>
                </c:pt>
                <c:pt idx="61">
                  <c:v>0.2518743</c:v>
                </c:pt>
                <c:pt idx="62">
                  <c:v>0.25998339999999998</c:v>
                </c:pt>
                <c:pt idx="63">
                  <c:v>0.26805250000000003</c:v>
                </c:pt>
                <c:pt idx="64">
                  <c:v>0.27556370000000002</c:v>
                </c:pt>
                <c:pt idx="65">
                  <c:v>0.28283259999999999</c:v>
                </c:pt>
                <c:pt idx="66">
                  <c:v>0.2906128</c:v>
                </c:pt>
                <c:pt idx="67">
                  <c:v>0.2979252</c:v>
                </c:pt>
                <c:pt idx="68">
                  <c:v>0.30548340000000002</c:v>
                </c:pt>
                <c:pt idx="69">
                  <c:v>0.3128996</c:v>
                </c:pt>
                <c:pt idx="70">
                  <c:v>0.31989590000000001</c:v>
                </c:pt>
                <c:pt idx="71">
                  <c:v>0.3270052</c:v>
                </c:pt>
                <c:pt idx="72">
                  <c:v>0.33406029999999998</c:v>
                </c:pt>
                <c:pt idx="73">
                  <c:v>0.34087879999999998</c:v>
                </c:pt>
                <c:pt idx="74">
                  <c:v>0.34780680000000003</c:v>
                </c:pt>
                <c:pt idx="75">
                  <c:v>0.35412529999999998</c:v>
                </c:pt>
                <c:pt idx="76">
                  <c:v>0.36046529999999999</c:v>
                </c:pt>
                <c:pt idx="77">
                  <c:v>0.3670911</c:v>
                </c:pt>
                <c:pt idx="78">
                  <c:v>0.37348880000000001</c:v>
                </c:pt>
                <c:pt idx="79">
                  <c:v>0.37977369999999999</c:v>
                </c:pt>
                <c:pt idx="80">
                  <c:v>0.38589400000000001</c:v>
                </c:pt>
                <c:pt idx="81">
                  <c:v>0.39171980000000001</c:v>
                </c:pt>
                <c:pt idx="82">
                  <c:v>0.39810240000000002</c:v>
                </c:pt>
                <c:pt idx="83">
                  <c:v>0.40337590000000001</c:v>
                </c:pt>
                <c:pt idx="84">
                  <c:v>0.40937440000000003</c:v>
                </c:pt>
                <c:pt idx="85">
                  <c:v>0.4152015</c:v>
                </c:pt>
                <c:pt idx="86">
                  <c:v>0.42062179999999999</c:v>
                </c:pt>
                <c:pt idx="87">
                  <c:v>0.42604979999999998</c:v>
                </c:pt>
                <c:pt idx="88">
                  <c:v>0.43159799999999998</c:v>
                </c:pt>
                <c:pt idx="89">
                  <c:v>0.43705440000000001</c:v>
                </c:pt>
                <c:pt idx="90">
                  <c:v>0.44198379999999998</c:v>
                </c:pt>
                <c:pt idx="91">
                  <c:v>0.44720769999999999</c:v>
                </c:pt>
                <c:pt idx="92">
                  <c:v>0.45205709999999999</c:v>
                </c:pt>
                <c:pt idx="93">
                  <c:v>0.45712469999999999</c:v>
                </c:pt>
                <c:pt idx="94">
                  <c:v>0.46199279999999998</c:v>
                </c:pt>
                <c:pt idx="95">
                  <c:v>0.46704869999999998</c:v>
                </c:pt>
                <c:pt idx="96">
                  <c:v>0.47166669999999999</c:v>
                </c:pt>
                <c:pt idx="97">
                  <c:v>0.47614479999999998</c:v>
                </c:pt>
                <c:pt idx="98">
                  <c:v>0.48085129999999998</c:v>
                </c:pt>
                <c:pt idx="99">
                  <c:v>0.48541390000000001</c:v>
                </c:pt>
                <c:pt idx="100">
                  <c:v>0.48979499999999998</c:v>
                </c:pt>
                <c:pt idx="101">
                  <c:v>0.49422840000000001</c:v>
                </c:pt>
                <c:pt idx="102">
                  <c:v>0.49826009999999998</c:v>
                </c:pt>
                <c:pt idx="103">
                  <c:v>0.50254869999999996</c:v>
                </c:pt>
                <c:pt idx="104">
                  <c:v>0.50678029999999996</c:v>
                </c:pt>
                <c:pt idx="105">
                  <c:v>0.51085800000000003</c:v>
                </c:pt>
                <c:pt idx="106">
                  <c:v>0.51497660000000001</c:v>
                </c:pt>
                <c:pt idx="107">
                  <c:v>0.5190264</c:v>
                </c:pt>
                <c:pt idx="108">
                  <c:v>0.52281359999999999</c:v>
                </c:pt>
                <c:pt idx="109">
                  <c:v>0.52683919999999995</c:v>
                </c:pt>
                <c:pt idx="110">
                  <c:v>0.53056999999999999</c:v>
                </c:pt>
                <c:pt idx="111">
                  <c:v>0.53440949999999998</c:v>
                </c:pt>
                <c:pt idx="112">
                  <c:v>0.53795950000000003</c:v>
                </c:pt>
                <c:pt idx="113">
                  <c:v>0.54183599999999998</c:v>
                </c:pt>
                <c:pt idx="114">
                  <c:v>0.5452572</c:v>
                </c:pt>
                <c:pt idx="115">
                  <c:v>0.5485082</c:v>
                </c:pt>
                <c:pt idx="116">
                  <c:v>0.55210099999999995</c:v>
                </c:pt>
                <c:pt idx="117">
                  <c:v>0.55576700000000001</c:v>
                </c:pt>
                <c:pt idx="118">
                  <c:v>0.55912569999999995</c:v>
                </c:pt>
                <c:pt idx="119">
                  <c:v>0.56224099999999999</c:v>
                </c:pt>
                <c:pt idx="120">
                  <c:v>0.56563889999999994</c:v>
                </c:pt>
                <c:pt idx="121">
                  <c:v>0.56897450000000005</c:v>
                </c:pt>
                <c:pt idx="122">
                  <c:v>0.5721252</c:v>
                </c:pt>
                <c:pt idx="123">
                  <c:v>0.57524649999999999</c:v>
                </c:pt>
                <c:pt idx="124">
                  <c:v>0.57843069999999996</c:v>
                </c:pt>
                <c:pt idx="125">
                  <c:v>0.58125830000000001</c:v>
                </c:pt>
                <c:pt idx="126">
                  <c:v>0.58439660000000004</c:v>
                </c:pt>
                <c:pt idx="127">
                  <c:v>0.58712370000000003</c:v>
                </c:pt>
                <c:pt idx="128">
                  <c:v>0.59040170000000003</c:v>
                </c:pt>
                <c:pt idx="129">
                  <c:v>0.59311100000000005</c:v>
                </c:pt>
                <c:pt idx="130">
                  <c:v>0.59630380000000005</c:v>
                </c:pt>
                <c:pt idx="131">
                  <c:v>0.59878140000000002</c:v>
                </c:pt>
                <c:pt idx="132">
                  <c:v>0.60157400000000005</c:v>
                </c:pt>
                <c:pt idx="133">
                  <c:v>0.60448519999999994</c:v>
                </c:pt>
                <c:pt idx="134">
                  <c:v>0.60698439999999998</c:v>
                </c:pt>
                <c:pt idx="135">
                  <c:v>0.60966480000000001</c:v>
                </c:pt>
                <c:pt idx="136">
                  <c:v>0.61239440000000001</c:v>
                </c:pt>
                <c:pt idx="137">
                  <c:v>0.61487530000000001</c:v>
                </c:pt>
                <c:pt idx="138">
                  <c:v>0.61770340000000001</c:v>
                </c:pt>
                <c:pt idx="139">
                  <c:v>0.62035130000000005</c:v>
                </c:pt>
                <c:pt idx="140">
                  <c:v>0.62243809999999999</c:v>
                </c:pt>
                <c:pt idx="141">
                  <c:v>0.62515699999999996</c:v>
                </c:pt>
                <c:pt idx="142">
                  <c:v>0.62761210000000001</c:v>
                </c:pt>
                <c:pt idx="143">
                  <c:v>0.62993180000000004</c:v>
                </c:pt>
                <c:pt idx="144">
                  <c:v>0.63232940000000004</c:v>
                </c:pt>
                <c:pt idx="145">
                  <c:v>0.63450470000000003</c:v>
                </c:pt>
                <c:pt idx="146">
                  <c:v>0.63694459999999997</c:v>
                </c:pt>
                <c:pt idx="147">
                  <c:v>0.63923909999999995</c:v>
                </c:pt>
                <c:pt idx="148">
                  <c:v>0.64158289999999996</c:v>
                </c:pt>
                <c:pt idx="149">
                  <c:v>0.64362520000000001</c:v>
                </c:pt>
                <c:pt idx="150">
                  <c:v>0.64598350000000004</c:v>
                </c:pt>
                <c:pt idx="151">
                  <c:v>0.6483215</c:v>
                </c:pt>
                <c:pt idx="152">
                  <c:v>0.6504643</c:v>
                </c:pt>
                <c:pt idx="153">
                  <c:v>0.65242999999999995</c:v>
                </c:pt>
                <c:pt idx="154">
                  <c:v>0.65460759999999996</c:v>
                </c:pt>
                <c:pt idx="155">
                  <c:v>0.65677640000000004</c:v>
                </c:pt>
                <c:pt idx="156">
                  <c:v>0.65863919999999998</c:v>
                </c:pt>
                <c:pt idx="157">
                  <c:v>0.66071500000000005</c:v>
                </c:pt>
                <c:pt idx="158">
                  <c:v>0.6626107</c:v>
                </c:pt>
                <c:pt idx="159">
                  <c:v>0.66460220000000003</c:v>
                </c:pt>
                <c:pt idx="160">
                  <c:v>0.66672390000000004</c:v>
                </c:pt>
                <c:pt idx="161">
                  <c:v>0.66860569999999997</c:v>
                </c:pt>
                <c:pt idx="162">
                  <c:v>0.67045080000000001</c:v>
                </c:pt>
                <c:pt idx="163">
                  <c:v>0.67245410000000005</c:v>
                </c:pt>
                <c:pt idx="164">
                  <c:v>0.67436479999999999</c:v>
                </c:pt>
                <c:pt idx="165">
                  <c:v>0.67626169999999997</c:v>
                </c:pt>
                <c:pt idx="166">
                  <c:v>0.67790269999999997</c:v>
                </c:pt>
                <c:pt idx="167">
                  <c:v>0.67998999999999998</c:v>
                </c:pt>
                <c:pt idx="168">
                  <c:v>0.68165940000000003</c:v>
                </c:pt>
                <c:pt idx="169">
                  <c:v>0.68334839999999997</c:v>
                </c:pt>
                <c:pt idx="170">
                  <c:v>0.68518999999999997</c:v>
                </c:pt>
                <c:pt idx="171">
                  <c:v>0.68695859999999997</c:v>
                </c:pt>
                <c:pt idx="172">
                  <c:v>0.68877699999999997</c:v>
                </c:pt>
                <c:pt idx="173">
                  <c:v>0.69033009999999995</c:v>
                </c:pt>
                <c:pt idx="174">
                  <c:v>0.69215789999999999</c:v>
                </c:pt>
                <c:pt idx="175">
                  <c:v>0.69367080000000003</c:v>
                </c:pt>
                <c:pt idx="176">
                  <c:v>0.69503859999999995</c:v>
                </c:pt>
                <c:pt idx="177">
                  <c:v>0.69699999999999995</c:v>
                </c:pt>
                <c:pt idx="178">
                  <c:v>0.69863779999999998</c:v>
                </c:pt>
                <c:pt idx="179">
                  <c:v>0.70004469999999996</c:v>
                </c:pt>
                <c:pt idx="180">
                  <c:v>0.70167139999999995</c:v>
                </c:pt>
                <c:pt idx="181">
                  <c:v>0.70313919999999996</c:v>
                </c:pt>
                <c:pt idx="182">
                  <c:v>0.70491800000000004</c:v>
                </c:pt>
                <c:pt idx="183">
                  <c:v>0.70628829999999998</c:v>
                </c:pt>
                <c:pt idx="184">
                  <c:v>0.70788119999999999</c:v>
                </c:pt>
                <c:pt idx="185">
                  <c:v>0.7094589</c:v>
                </c:pt>
                <c:pt idx="186">
                  <c:v>0.71085189999999998</c:v>
                </c:pt>
                <c:pt idx="187">
                  <c:v>0.71224339999999997</c:v>
                </c:pt>
                <c:pt idx="188">
                  <c:v>0.71378269999999999</c:v>
                </c:pt>
                <c:pt idx="189">
                  <c:v>0.71522249999999998</c:v>
                </c:pt>
                <c:pt idx="190">
                  <c:v>0.71663299999999996</c:v>
                </c:pt>
                <c:pt idx="191">
                  <c:v>0.7181012</c:v>
                </c:pt>
                <c:pt idx="192">
                  <c:v>0.71952669999999996</c:v>
                </c:pt>
                <c:pt idx="193">
                  <c:v>0.7208135</c:v>
                </c:pt>
                <c:pt idx="194">
                  <c:v>0.72236120000000004</c:v>
                </c:pt>
                <c:pt idx="195">
                  <c:v>0.72363770000000005</c:v>
                </c:pt>
                <c:pt idx="196">
                  <c:v>0.72500299999999995</c:v>
                </c:pt>
                <c:pt idx="197">
                  <c:v>0.72628979999999999</c:v>
                </c:pt>
                <c:pt idx="198">
                  <c:v>0.7274891</c:v>
                </c:pt>
                <c:pt idx="199">
                  <c:v>0.728931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7.4897824588672394E-18</c:v>
                </c:pt>
                <c:pt idx="1">
                  <c:v>2.7446040007410801E-14</c:v>
                </c:pt>
                <c:pt idx="2">
                  <c:v>3.1608835320832398E-12</c:v>
                </c:pt>
                <c:pt idx="3">
                  <c:v>8.7867766935867097E-11</c:v>
                </c:pt>
                <c:pt idx="4">
                  <c:v>1.1169095614181101E-9</c:v>
                </c:pt>
                <c:pt idx="5">
                  <c:v>8.6300640055518501E-9</c:v>
                </c:pt>
                <c:pt idx="6">
                  <c:v>4.7188881708150201E-8</c:v>
                </c:pt>
                <c:pt idx="7">
                  <c:v>1.9997957171314301E-7</c:v>
                </c:pt>
                <c:pt idx="8">
                  <c:v>6.9664268107993001E-7</c:v>
                </c:pt>
                <c:pt idx="9">
                  <c:v>2.0770569259211402E-6</c:v>
                </c:pt>
                <c:pt idx="10">
                  <c:v>5.4561504866732503E-6</c:v>
                </c:pt>
                <c:pt idx="11">
                  <c:v>1.29028765633148E-5</c:v>
                </c:pt>
                <c:pt idx="12">
                  <c:v>2.7926653036665501E-5</c:v>
                </c:pt>
                <c:pt idx="13">
                  <c:v>5.6041044737330703E-5</c:v>
                </c:pt>
                <c:pt idx="14">
                  <c:v>1.05352762361651E-4</c:v>
                </c:pt>
                <c:pt idx="15">
                  <c:v>1.87109146127812E-4</c:v>
                </c:pt>
                <c:pt idx="16">
                  <c:v>3.1613235211297599E-4</c:v>
                </c:pt>
                <c:pt idx="17">
                  <c:v>5.1107430608827705E-4</c:v>
                </c:pt>
                <c:pt idx="18">
                  <c:v>7.9444187765449303E-4</c:v>
                </c:pt>
                <c:pt idx="19">
                  <c:v>1.19236393063054E-3</c:v>
                </c:pt>
                <c:pt idx="20">
                  <c:v>1.73409746668048E-3</c:v>
                </c:pt>
                <c:pt idx="21">
                  <c:v>2.4512954694903802E-3</c:v>
                </c:pt>
                <c:pt idx="22">
                  <c:v>3.3770811779913102E-3</c:v>
                </c:pt>
                <c:pt idx="23">
                  <c:v>4.5449900329234301E-3</c:v>
                </c:pt>
                <c:pt idx="24">
                  <c:v>5.9878500556222103E-3</c:v>
                </c:pt>
                <c:pt idx="25">
                  <c:v>7.7366735189630699E-3</c:v>
                </c:pt>
                <c:pt idx="26">
                  <c:v>9.8196279538146098E-3</c:v>
                </c:pt>
                <c:pt idx="27">
                  <c:v>1.22611440303395E-2</c:v>
                </c:pt>
                <c:pt idx="28">
                  <c:v>1.5081203382381E-2</c:v>
                </c:pt>
                <c:pt idx="29">
                  <c:v>1.8294832938338002E-2</c:v>
                </c:pt>
                <c:pt idx="30">
                  <c:v>2.1911815661543099E-2</c:v>
                </c:pt>
                <c:pt idx="31">
                  <c:v>2.5936612388874E-2</c:v>
                </c:pt>
                <c:pt idx="32">
                  <c:v>3.03684768654565E-2</c:v>
                </c:pt>
                <c:pt idx="33">
                  <c:v>3.5201736794774299E-2</c:v>
                </c:pt>
                <c:pt idx="34">
                  <c:v>4.0426207972128599E-2</c:v>
                </c:pt>
                <c:pt idx="35">
                  <c:v>4.6027706160341901E-2</c:v>
                </c:pt>
                <c:pt idx="36">
                  <c:v>5.1988621825416803E-2</c:v>
                </c:pt>
                <c:pt idx="37">
                  <c:v>5.8288525533563701E-2</c:v>
                </c:pt>
                <c:pt idx="38">
                  <c:v>6.49047760197623E-2</c:v>
                </c:pt>
                <c:pt idx="39">
                  <c:v>7.1813108004276593E-2</c:v>
                </c:pt>
                <c:pt idx="40">
                  <c:v>7.8988182182661806E-2</c:v>
                </c:pt>
                <c:pt idx="41">
                  <c:v>8.64040849973889E-2</c:v>
                </c:pt>
                <c:pt idx="42">
                  <c:v>9.4034770499689502E-2</c:v>
                </c:pt>
                <c:pt idx="43">
                  <c:v>0.10185444063792699</c:v>
                </c:pt>
                <c:pt idx="44">
                  <c:v>0.109837863578473</c:v>
                </c:pt>
                <c:pt idx="45">
                  <c:v>0.11796063217262601</c:v>
                </c:pt>
                <c:pt idx="46">
                  <c:v>0.12619936648100599</c:v>
                </c:pt>
                <c:pt idx="47">
                  <c:v>0.13453186544210899</c:v>
                </c:pt>
                <c:pt idx="48">
                  <c:v>0.14293721342797999</c:v>
                </c:pt>
                <c:pt idx="49">
                  <c:v>0.151395847674062</c:v>
                </c:pt>
                <c:pt idx="50">
                  <c:v>0.159889592503309</c:v>
                </c:pt>
                <c:pt idx="51">
                  <c:v>0.168401665976119</c:v>
                </c:pt>
                <c:pt idx="52">
                  <c:v>0.17691666416326399</c:v>
                </c:pt>
                <c:pt idx="53">
                  <c:v>0.18542052771975001</c:v>
                </c:pt>
                <c:pt idx="54">
                  <c:v>0.19390049488062799</c:v>
                </c:pt>
                <c:pt idx="55">
                  <c:v>0.20234504443999199</c:v>
                </c:pt>
                <c:pt idx="56">
                  <c:v>0.21074383173622299</c:v>
                </c:pt>
                <c:pt idx="57">
                  <c:v>0.219087620165765</c:v>
                </c:pt>
                <c:pt idx="58">
                  <c:v>0.22736821029374901</c:v>
                </c:pt>
                <c:pt idx="59">
                  <c:v>0.23557836822684899</c:v>
                </c:pt>
                <c:pt idx="60">
                  <c:v>0.243711754562597</c:v>
                </c:pt>
                <c:pt idx="61">
                  <c:v>0.25176285492824402</c:v>
                </c:pt>
                <c:pt idx="62">
                  <c:v>0.25972691286779098</c:v>
                </c:pt>
                <c:pt idx="63">
                  <c:v>0.26759986562377303</c:v>
                </c:pt>
                <c:pt idx="64">
                  <c:v>0.27537828318611202</c:v>
                </c:pt>
                <c:pt idx="65">
                  <c:v>0.28305931083913499</c:v>
                </c:pt>
                <c:pt idx="66">
                  <c:v>0.29064061532505298</c:v>
                </c:pt>
                <c:pt idx="67">
                  <c:v>0.29812033465364801</c:v>
                </c:pt>
                <c:pt idx="68">
                  <c:v>0.30549703151964902</c:v>
                </c:pt>
                <c:pt idx="69">
                  <c:v>0.31276965023793002</c:v>
                </c:pt>
                <c:pt idx="70">
                  <c:v>0.31993747706911901</c:v>
                </c:pt>
                <c:pt idx="71">
                  <c:v>0.32700010378199601</c:v>
                </c:pt>
                <c:pt idx="72">
                  <c:v>0.33395739428181698</c:v>
                </c:pt>
                <c:pt idx="73">
                  <c:v>0.34080945412366098</c:v>
                </c:pt>
                <c:pt idx="74">
                  <c:v>0.34755660272545702</c:v>
                </c:pt>
                <c:pt idx="75">
                  <c:v>0.35419934809520098</c:v>
                </c:pt>
                <c:pt idx="76">
                  <c:v>0.36073836388998298</c:v>
                </c:pt>
                <c:pt idx="77">
                  <c:v>0.36717446862996</c:v>
                </c:pt>
                <c:pt idx="78">
                  <c:v>0.37350860689759502</c:v>
                </c:pt>
                <c:pt idx="79">
                  <c:v>0.379741832360809</c:v>
                </c:pt>
                <c:pt idx="80">
                  <c:v>0.38587529246776298</c:v>
                </c:pt>
                <c:pt idx="81">
                  <c:v>0.39191021467038301</c:v>
                </c:pt>
                <c:pt idx="82">
                  <c:v>0.39784789404325999</c:v>
                </c:pt>
                <c:pt idx="83">
                  <c:v>0.40368968217401402</c:v>
                </c:pt>
                <c:pt idx="84">
                  <c:v>0.40943697721036398</c:v>
                </c:pt>
                <c:pt idx="85">
                  <c:v>0.415091214958063</c:v>
                </c:pt>
                <c:pt idx="86">
                  <c:v>0.42065386093225599</c:v>
                </c:pt>
                <c:pt idx="87">
                  <c:v>0.426126403272858</c:v>
                </c:pt>
                <c:pt idx="88">
                  <c:v>0.431510346442045</c:v>
                </c:pt>
                <c:pt idx="89">
                  <c:v>0.43680720562898101</c:v>
                </c:pt>
                <c:pt idx="90">
                  <c:v>0.44201850179346303</c:v>
                </c:pt>
                <c:pt idx="91">
                  <c:v>0.44714575728619499</c:v>
                </c:pt>
                <c:pt idx="92">
                  <c:v>0.45219049198903799</c:v>
                </c:pt>
                <c:pt idx="93">
                  <c:v>0.45715421992369498</c:v>
                </c:pt>
                <c:pt idx="94">
                  <c:v>0.46203844628208601</c:v>
                </c:pt>
                <c:pt idx="95">
                  <c:v>0.46684466483593301</c:v>
                </c:pt>
                <c:pt idx="96">
                  <c:v>0.47157435568711797</c:v>
                </c:pt>
                <c:pt idx="97">
                  <c:v>0.47622898332395602</c:v>
                </c:pt>
                <c:pt idx="98">
                  <c:v>0.480809994951855</c:v>
                </c:pt>
                <c:pt idx="99">
                  <c:v>0.48531881906982899</c:v>
                </c:pt>
                <c:pt idx="100">
                  <c:v>0.48975686426709503</c:v>
                </c:pt>
                <c:pt idx="101">
                  <c:v>0.49412551821644601</c:v>
                </c:pt>
                <c:pt idx="102">
                  <c:v>0.49842614684338099</c:v>
                </c:pt>
                <c:pt idx="103">
                  <c:v>0.50266009365198405</c:v>
                </c:pt>
                <c:pt idx="104">
                  <c:v>0.50682867919046504</c:v>
                </c:pt>
                <c:pt idx="105">
                  <c:v>0.51093320064088799</c:v>
                </c:pt>
                <c:pt idx="106">
                  <c:v>0.51497493151918905</c:v>
                </c:pt>
                <c:pt idx="107">
                  <c:v>0.51895512147295997</c:v>
                </c:pt>
                <c:pt idx="108">
                  <c:v>0.52287499616569</c:v>
                </c:pt>
                <c:pt idx="109">
                  <c:v>0.52673575723733201</c:v>
                </c:pt>
                <c:pt idx="110">
                  <c:v>0.53053858233204998</c:v>
                </c:pt>
                <c:pt idx="111">
                  <c:v>0.53428462518494002</c:v>
                </c:pt>
                <c:pt idx="112">
                  <c:v>0.53797501576034401</c:v>
                </c:pt>
                <c:pt idx="113">
                  <c:v>0.54161086043513995</c:v>
                </c:pt>
                <c:pt idx="114">
                  <c:v>0.54519324222105803</c:v>
                </c:pt>
                <c:pt idx="115">
                  <c:v>0.54872322102069704</c:v>
                </c:pt>
                <c:pt idx="116">
                  <c:v>0.55220183391246103</c:v>
                </c:pt>
                <c:pt idx="117">
                  <c:v>0.55563009546014497</c:v>
                </c:pt>
                <c:pt idx="118">
                  <c:v>0.55900899804333903</c:v>
                </c:pt>
                <c:pt idx="119">
                  <c:v>0.56233951220523704</c:v>
                </c:pt>
                <c:pt idx="120">
                  <c:v>0.56562258701480195</c:v>
                </c:pt>
                <c:pt idx="121">
                  <c:v>0.56885915044055102</c:v>
                </c:pt>
                <c:pt idx="122">
                  <c:v>0.57205010973355797</c:v>
                </c:pt>
                <c:pt idx="123">
                  <c:v>0.57519635181750195</c:v>
                </c:pt>
                <c:pt idx="124">
                  <c:v>0.57829874368385703</c:v>
                </c:pt>
                <c:pt idx="125">
                  <c:v>0.58135813279053306</c:v>
                </c:pt>
                <c:pt idx="126">
                  <c:v>0.58437534746245201</c:v>
                </c:pt>
                <c:pt idx="127">
                  <c:v>0.58735119729275398</c:v>
                </c:pt>
                <c:pt idx="128">
                  <c:v>0.59028647354345898</c:v>
                </c:pt>
                <c:pt idx="129">
                  <c:v>0.59318194954456605</c:v>
                </c:pt>
                <c:pt idx="130">
                  <c:v>0.59603838109069895</c:v>
                </c:pt>
                <c:pt idx="131">
                  <c:v>0.59885650683450897</c:v>
                </c:pt>
                <c:pt idx="132">
                  <c:v>0.60163704867617895</c:v>
                </c:pt>
                <c:pt idx="133">
                  <c:v>0.60438071214842504</c:v>
                </c:pt>
                <c:pt idx="134">
                  <c:v>0.60708818679651</c:v>
                </c:pt>
                <c:pt idx="135">
                  <c:v>0.60976014655284205</c:v>
                </c:pt>
                <c:pt idx="136">
                  <c:v>0.61239725010579305</c:v>
                </c:pt>
                <c:pt idx="137">
                  <c:v>0.61500014126245095</c:v>
                </c:pt>
                <c:pt idx="138">
                  <c:v>0.61756944930503799</c:v>
                </c:pt>
                <c:pt idx="139">
                  <c:v>0.62010578934082505</c:v>
                </c:pt>
                <c:pt idx="140">
                  <c:v>0.62260976264536605</c:v>
                </c:pt>
                <c:pt idx="141">
                  <c:v>0.62508195699892899</c:v>
                </c:pt>
                <c:pt idx="142">
                  <c:v>0.62752294701606603</c:v>
                </c:pt>
                <c:pt idx="143">
                  <c:v>0.62993329446823498</c:v>
                </c:pt>
                <c:pt idx="144">
                  <c:v>0.63231354859946298</c:v>
                </c:pt>
                <c:pt idx="145">
                  <c:v>0.63466424643503405</c:v>
                </c:pt>
                <c:pt idx="146">
                  <c:v>0.63698591308322905</c:v>
                </c:pt>
                <c:pt idx="147">
                  <c:v>0.63927906203013096</c:v>
                </c:pt>
                <c:pt idx="148">
                  <c:v>0.64154419542755303</c:v>
                </c:pt>
                <c:pt idx="149">
                  <c:v>0.643781804374154</c:v>
                </c:pt>
                <c:pt idx="150">
                  <c:v>0.64599236918980496</c:v>
                </c:pt>
                <c:pt idx="151">
                  <c:v>0.64817635968328902</c:v>
                </c:pt>
                <c:pt idx="152">
                  <c:v>0.65033423541343804</c:v>
                </c:pt>
                <c:pt idx="153">
                  <c:v>0.652466445943788</c:v>
                </c:pt>
                <c:pt idx="154">
                  <c:v>0.65457343109086896</c:v>
                </c:pt>
                <c:pt idx="155">
                  <c:v>0.65665562116623799</c:v>
                </c:pt>
                <c:pt idx="156">
                  <c:v>0.65871343721235998</c:v>
                </c:pt>
                <c:pt idx="157">
                  <c:v>0.660747291232474</c:v>
                </c:pt>
                <c:pt idx="158">
                  <c:v>0.66275758641453797</c:v>
                </c:pt>
                <c:pt idx="159">
                  <c:v>0.664744717349396</c:v>
                </c:pt>
                <c:pt idx="160">
                  <c:v>0.66670907024328496</c:v>
                </c:pt>
                <c:pt idx="161">
                  <c:v>0.66865102312479796</c:v>
                </c:pt>
                <c:pt idx="162">
                  <c:v>0.67057094604643996</c:v>
                </c:pt>
                <c:pt idx="163">
                  <c:v>0.67246920128088905</c:v>
                </c:pt>
                <c:pt idx="164">
                  <c:v>0.67434614351210198</c:v>
                </c:pt>
                <c:pt idx="165">
                  <c:v>0.67620212002137303</c:v>
                </c:pt>
                <c:pt idx="166">
                  <c:v>0.67803747086847399</c:v>
                </c:pt>
                <c:pt idx="167">
                  <c:v>0.67985252906800897</c:v>
                </c:pt>
                <c:pt idx="168">
                  <c:v>0.68164762076107699</c:v>
                </c:pt>
                <c:pt idx="169">
                  <c:v>0.68342306538239095</c:v>
                </c:pt>
                <c:pt idx="170">
                  <c:v>0.68517917582295296</c:v>
                </c:pt>
                <c:pt idx="171">
                  <c:v>0.686916258588394</c:v>
                </c:pt>
                <c:pt idx="172">
                  <c:v>0.68863461395312098</c:v>
                </c:pt>
                <c:pt idx="173">
                  <c:v>0.69033453611034201</c:v>
                </c:pt>
                <c:pt idx="174">
                  <c:v>0.69201631331811597</c:v>
                </c:pt>
                <c:pt idx="175">
                  <c:v>0.69368022804150298</c:v>
                </c:pt>
                <c:pt idx="176">
                  <c:v>0.69532655709094704</c:v>
                </c:pt>
                <c:pt idx="177">
                  <c:v>0.69695557175696798</c:v>
                </c:pt>
                <c:pt idx="178">
                  <c:v>0.69856753794128301</c:v>
                </c:pt>
                <c:pt idx="179">
                  <c:v>0.70016271628444504</c:v>
                </c:pt>
                <c:pt idx="180">
                  <c:v>0.70174136229009498</c:v>
                </c:pt>
                <c:pt idx="181">
                  <c:v>0.70330372644592298</c:v>
                </c:pt>
                <c:pt idx="182">
                  <c:v>0.704850054341429</c:v>
                </c:pt>
                <c:pt idx="183">
                  <c:v>0.70638058678256899</c:v>
                </c:pt>
                <c:pt idx="184">
                  <c:v>0.70789555990338004</c:v>
                </c:pt>
                <c:pt idx="185">
                  <c:v>0.70939520527465305</c:v>
                </c:pt>
                <c:pt idx="186">
                  <c:v>0.710879750009764</c:v>
                </c:pt>
                <c:pt idx="187">
                  <c:v>0.71234941686770603</c:v>
                </c:pt>
                <c:pt idx="188">
                  <c:v>0.71380442435342994</c:v>
                </c:pt>
                <c:pt idx="189">
                  <c:v>0.71524498681556303</c:v>
                </c:pt>
                <c:pt idx="190">
                  <c:v>0.71667131454155997</c:v>
                </c:pt>
                <c:pt idx="191">
                  <c:v>0.71808361385038799</c:v>
                </c:pt>
                <c:pt idx="192">
                  <c:v>0.71948208718279605</c:v>
                </c:pt>
                <c:pt idx="193">
                  <c:v>0.72086693318923201</c:v>
                </c:pt>
                <c:pt idx="194">
                  <c:v>0.72223834681549703</c:v>
                </c:pt>
                <c:pt idx="195">
                  <c:v>0.72359651938617398</c:v>
                </c:pt>
                <c:pt idx="196">
                  <c:v>0.724941638685907</c:v>
                </c:pt>
                <c:pt idx="197">
                  <c:v>0.72627388903859802</c:v>
                </c:pt>
                <c:pt idx="198">
                  <c:v>0.727593451384556</c:v>
                </c:pt>
                <c:pt idx="199">
                  <c:v>0.72890050335568501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8496"/>
        <c:axId val="97219072"/>
      </c:scatterChart>
      <c:valAx>
        <c:axId val="9721849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19072"/>
        <c:crosses val="autoZero"/>
        <c:crossBetween val="midCat"/>
      </c:valAx>
      <c:valAx>
        <c:axId val="972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1.49157E-2</c:v>
                </c:pt>
                <c:pt idx="1">
                  <c:v>3.2510799999999999E-2</c:v>
                </c:pt>
                <c:pt idx="2">
                  <c:v>5.2925199999999999E-2</c:v>
                </c:pt>
                <c:pt idx="3">
                  <c:v>7.5942599999999999E-2</c:v>
                </c:pt>
                <c:pt idx="4">
                  <c:v>0.10119069999999999</c:v>
                </c:pt>
                <c:pt idx="5">
                  <c:v>0.1287953</c:v>
                </c:pt>
                <c:pt idx="6">
                  <c:v>0.15768289999999999</c:v>
                </c:pt>
                <c:pt idx="7">
                  <c:v>0.18777820000000001</c:v>
                </c:pt>
                <c:pt idx="8">
                  <c:v>0.2189547</c:v>
                </c:pt>
                <c:pt idx="9">
                  <c:v>0.24949080000000001</c:v>
                </c:pt>
                <c:pt idx="10">
                  <c:v>0.28132200000000002</c:v>
                </c:pt>
                <c:pt idx="11">
                  <c:v>0.31150830000000002</c:v>
                </c:pt>
                <c:pt idx="12">
                  <c:v>0.34183920000000001</c:v>
                </c:pt>
                <c:pt idx="13">
                  <c:v>0.37114789999999998</c:v>
                </c:pt>
                <c:pt idx="14">
                  <c:v>0.39821089999999998</c:v>
                </c:pt>
                <c:pt idx="15">
                  <c:v>0.42502410000000002</c:v>
                </c:pt>
                <c:pt idx="16">
                  <c:v>0.44974520000000001</c:v>
                </c:pt>
                <c:pt idx="17">
                  <c:v>0.47365800000000002</c:v>
                </c:pt>
                <c:pt idx="18">
                  <c:v>0.49596000000000001</c:v>
                </c:pt>
                <c:pt idx="19">
                  <c:v>0.51596810000000004</c:v>
                </c:pt>
                <c:pt idx="20">
                  <c:v>0.53584330000000002</c:v>
                </c:pt>
                <c:pt idx="21">
                  <c:v>0.55386029999999997</c:v>
                </c:pt>
                <c:pt idx="22">
                  <c:v>0.56998280000000001</c:v>
                </c:pt>
                <c:pt idx="23">
                  <c:v>0.58516009999999996</c:v>
                </c:pt>
                <c:pt idx="24">
                  <c:v>0.59905160000000002</c:v>
                </c:pt>
                <c:pt idx="25">
                  <c:v>0.61131360000000001</c:v>
                </c:pt>
                <c:pt idx="26">
                  <c:v>0.62286889999999995</c:v>
                </c:pt>
                <c:pt idx="27">
                  <c:v>0.63272249999999997</c:v>
                </c:pt>
                <c:pt idx="28">
                  <c:v>0.64158680000000001</c:v>
                </c:pt>
                <c:pt idx="29">
                  <c:v>0.64925509999999997</c:v>
                </c:pt>
                <c:pt idx="30">
                  <c:v>0.65691279999999996</c:v>
                </c:pt>
                <c:pt idx="31">
                  <c:v>0.66215809999999997</c:v>
                </c:pt>
                <c:pt idx="32">
                  <c:v>0.66746970000000005</c:v>
                </c:pt>
                <c:pt idx="33">
                  <c:v>0.67119010000000001</c:v>
                </c:pt>
                <c:pt idx="34">
                  <c:v>0.67453189999999996</c:v>
                </c:pt>
                <c:pt idx="35">
                  <c:v>0.67632150000000002</c:v>
                </c:pt>
                <c:pt idx="36">
                  <c:v>0.67832939999999997</c:v>
                </c:pt>
                <c:pt idx="37">
                  <c:v>0.67876479999999995</c:v>
                </c:pt>
                <c:pt idx="38">
                  <c:v>0.67856930000000004</c:v>
                </c:pt>
                <c:pt idx="39">
                  <c:v>0.67833810000000005</c:v>
                </c:pt>
                <c:pt idx="40">
                  <c:v>0.67718</c:v>
                </c:pt>
                <c:pt idx="41">
                  <c:v>0.67576510000000001</c:v>
                </c:pt>
                <c:pt idx="42">
                  <c:v>0.67335120000000004</c:v>
                </c:pt>
                <c:pt idx="43">
                  <c:v>0.67085019999999995</c:v>
                </c:pt>
                <c:pt idx="44">
                  <c:v>0.66769690000000004</c:v>
                </c:pt>
                <c:pt idx="45">
                  <c:v>0.66477090000000005</c:v>
                </c:pt>
                <c:pt idx="46">
                  <c:v>0.66150220000000004</c:v>
                </c:pt>
                <c:pt idx="47">
                  <c:v>0.65720489999999998</c:v>
                </c:pt>
                <c:pt idx="48">
                  <c:v>0.65293369999999995</c:v>
                </c:pt>
                <c:pt idx="49">
                  <c:v>0.64849509999999999</c:v>
                </c:pt>
                <c:pt idx="50">
                  <c:v>0.64408659999999995</c:v>
                </c:pt>
                <c:pt idx="51">
                  <c:v>0.63952949999999997</c:v>
                </c:pt>
                <c:pt idx="52">
                  <c:v>0.63452209999999998</c:v>
                </c:pt>
                <c:pt idx="53">
                  <c:v>0.62925370000000003</c:v>
                </c:pt>
                <c:pt idx="54">
                  <c:v>0.62418240000000003</c:v>
                </c:pt>
                <c:pt idx="55">
                  <c:v>0.61896220000000002</c:v>
                </c:pt>
                <c:pt idx="56">
                  <c:v>0.61374099999999998</c:v>
                </c:pt>
                <c:pt idx="57">
                  <c:v>0.60835649999999997</c:v>
                </c:pt>
                <c:pt idx="58">
                  <c:v>0.60327399999999998</c:v>
                </c:pt>
                <c:pt idx="59">
                  <c:v>0.59794250000000004</c:v>
                </c:pt>
                <c:pt idx="60">
                  <c:v>0.59219840000000001</c:v>
                </c:pt>
                <c:pt idx="61">
                  <c:v>0.58688859999999998</c:v>
                </c:pt>
                <c:pt idx="62">
                  <c:v>0.58143619999999996</c:v>
                </c:pt>
                <c:pt idx="63">
                  <c:v>0.57588320000000004</c:v>
                </c:pt>
                <c:pt idx="64">
                  <c:v>0.57079530000000001</c:v>
                </c:pt>
                <c:pt idx="65">
                  <c:v>0.56546379999999996</c:v>
                </c:pt>
                <c:pt idx="66">
                  <c:v>0.56005119999999997</c:v>
                </c:pt>
                <c:pt idx="67">
                  <c:v>0.55491959999999996</c:v>
                </c:pt>
                <c:pt idx="68">
                  <c:v>0.54961309999999997</c:v>
                </c:pt>
                <c:pt idx="69">
                  <c:v>0.54430000000000001</c:v>
                </c:pt>
                <c:pt idx="70">
                  <c:v>0.53930370000000005</c:v>
                </c:pt>
                <c:pt idx="71">
                  <c:v>0.53413739999999998</c:v>
                </c:pt>
                <c:pt idx="72">
                  <c:v>0.52880870000000002</c:v>
                </c:pt>
                <c:pt idx="73">
                  <c:v>0.52402179999999998</c:v>
                </c:pt>
                <c:pt idx="74">
                  <c:v>0.51892760000000004</c:v>
                </c:pt>
                <c:pt idx="75">
                  <c:v>0.51435430000000004</c:v>
                </c:pt>
                <c:pt idx="76">
                  <c:v>0.50957989999999997</c:v>
                </c:pt>
                <c:pt idx="77">
                  <c:v>0.50473880000000004</c:v>
                </c:pt>
                <c:pt idx="78">
                  <c:v>0.49978509999999998</c:v>
                </c:pt>
                <c:pt idx="79">
                  <c:v>0.49516019999999999</c:v>
                </c:pt>
                <c:pt idx="80">
                  <c:v>0.49071379999999998</c:v>
                </c:pt>
                <c:pt idx="81">
                  <c:v>0.48620439999999998</c:v>
                </c:pt>
                <c:pt idx="82">
                  <c:v>0.48144540000000002</c:v>
                </c:pt>
                <c:pt idx="83">
                  <c:v>0.47741260000000002</c:v>
                </c:pt>
                <c:pt idx="84">
                  <c:v>0.47308289999999997</c:v>
                </c:pt>
                <c:pt idx="85">
                  <c:v>0.46864689999999998</c:v>
                </c:pt>
                <c:pt idx="86">
                  <c:v>0.46439370000000002</c:v>
                </c:pt>
                <c:pt idx="87">
                  <c:v>0.4602734</c:v>
                </c:pt>
                <c:pt idx="88">
                  <c:v>0.45593339999999999</c:v>
                </c:pt>
                <c:pt idx="89">
                  <c:v>0.45198969999999999</c:v>
                </c:pt>
                <c:pt idx="90">
                  <c:v>0.44807809999999998</c:v>
                </c:pt>
                <c:pt idx="91">
                  <c:v>0.44400319999999999</c:v>
                </c:pt>
                <c:pt idx="92">
                  <c:v>0.44041069999999999</c:v>
                </c:pt>
                <c:pt idx="93">
                  <c:v>0.43654730000000003</c:v>
                </c:pt>
                <c:pt idx="94">
                  <c:v>0.43278260000000002</c:v>
                </c:pt>
                <c:pt idx="95">
                  <c:v>0.42875340000000001</c:v>
                </c:pt>
                <c:pt idx="96">
                  <c:v>0.42521150000000002</c:v>
                </c:pt>
                <c:pt idx="97">
                  <c:v>0.42189660000000001</c:v>
                </c:pt>
                <c:pt idx="98">
                  <c:v>0.41796529999999998</c:v>
                </c:pt>
                <c:pt idx="99">
                  <c:v>0.4146707</c:v>
                </c:pt>
                <c:pt idx="100">
                  <c:v>0.41125820000000002</c:v>
                </c:pt>
                <c:pt idx="101">
                  <c:v>0.40793390000000002</c:v>
                </c:pt>
                <c:pt idx="102">
                  <c:v>0.4044932</c:v>
                </c:pt>
                <c:pt idx="103">
                  <c:v>0.40126519999999999</c:v>
                </c:pt>
                <c:pt idx="104">
                  <c:v>0.39802729999999997</c:v>
                </c:pt>
                <c:pt idx="105">
                  <c:v>0.39482119999999998</c:v>
                </c:pt>
                <c:pt idx="106">
                  <c:v>0.39168789999999998</c:v>
                </c:pt>
                <c:pt idx="107">
                  <c:v>0.38829409999999998</c:v>
                </c:pt>
                <c:pt idx="108">
                  <c:v>0.3851966</c:v>
                </c:pt>
                <c:pt idx="109">
                  <c:v>0.38217879999999999</c:v>
                </c:pt>
                <c:pt idx="110">
                  <c:v>0.37951289999999999</c:v>
                </c:pt>
                <c:pt idx="111">
                  <c:v>0.37632660000000001</c:v>
                </c:pt>
                <c:pt idx="112">
                  <c:v>0.3737296</c:v>
                </c:pt>
                <c:pt idx="113">
                  <c:v>0.37059829999999999</c:v>
                </c:pt>
                <c:pt idx="114">
                  <c:v>0.36761060000000001</c:v>
                </c:pt>
                <c:pt idx="115">
                  <c:v>0.36525970000000002</c:v>
                </c:pt>
                <c:pt idx="116">
                  <c:v>0.36226960000000002</c:v>
                </c:pt>
                <c:pt idx="117">
                  <c:v>0.35955900000000002</c:v>
                </c:pt>
                <c:pt idx="118">
                  <c:v>0.35670109999999999</c:v>
                </c:pt>
                <c:pt idx="119">
                  <c:v>0.35443400000000003</c:v>
                </c:pt>
                <c:pt idx="120">
                  <c:v>0.35195589999999999</c:v>
                </c:pt>
                <c:pt idx="121">
                  <c:v>0.3492326</c:v>
                </c:pt>
                <c:pt idx="122">
                  <c:v>0.3464449</c:v>
                </c:pt>
                <c:pt idx="123">
                  <c:v>0.34408040000000001</c:v>
                </c:pt>
                <c:pt idx="124">
                  <c:v>0.3413969</c:v>
                </c:pt>
                <c:pt idx="125">
                  <c:v>0.33932089999999998</c:v>
                </c:pt>
                <c:pt idx="126">
                  <c:v>0.33705839999999998</c:v>
                </c:pt>
                <c:pt idx="127">
                  <c:v>0.33474350000000003</c:v>
                </c:pt>
                <c:pt idx="128">
                  <c:v>0.33203199999999999</c:v>
                </c:pt>
                <c:pt idx="129">
                  <c:v>0.32992460000000001</c:v>
                </c:pt>
                <c:pt idx="130">
                  <c:v>0.32731450000000001</c:v>
                </c:pt>
                <c:pt idx="131">
                  <c:v>0.3253335</c:v>
                </c:pt>
                <c:pt idx="132">
                  <c:v>0.323237</c:v>
                </c:pt>
                <c:pt idx="133">
                  <c:v>0.32097720000000002</c:v>
                </c:pt>
                <c:pt idx="134">
                  <c:v>0.31885530000000001</c:v>
                </c:pt>
                <c:pt idx="135">
                  <c:v>0.31682909999999997</c:v>
                </c:pt>
                <c:pt idx="136">
                  <c:v>0.31456050000000002</c:v>
                </c:pt>
                <c:pt idx="137">
                  <c:v>0.31248550000000003</c:v>
                </c:pt>
                <c:pt idx="138">
                  <c:v>0.31037490000000001</c:v>
                </c:pt>
                <c:pt idx="139">
                  <c:v>0.30830370000000001</c:v>
                </c:pt>
                <c:pt idx="140">
                  <c:v>0.30647980000000002</c:v>
                </c:pt>
                <c:pt idx="141">
                  <c:v>0.3045138</c:v>
                </c:pt>
                <c:pt idx="142">
                  <c:v>0.30252649999999998</c:v>
                </c:pt>
                <c:pt idx="143">
                  <c:v>0.3005506</c:v>
                </c:pt>
                <c:pt idx="144">
                  <c:v>0.29872799999999999</c:v>
                </c:pt>
                <c:pt idx="145">
                  <c:v>0.29712270000000002</c:v>
                </c:pt>
                <c:pt idx="146">
                  <c:v>0.29505239999999999</c:v>
                </c:pt>
                <c:pt idx="147">
                  <c:v>0.29318359999999999</c:v>
                </c:pt>
                <c:pt idx="148">
                  <c:v>0.29143790000000003</c:v>
                </c:pt>
                <c:pt idx="149">
                  <c:v>0.28977750000000002</c:v>
                </c:pt>
                <c:pt idx="150">
                  <c:v>0.28771930000000001</c:v>
                </c:pt>
                <c:pt idx="151">
                  <c:v>0.28588819999999998</c:v>
                </c:pt>
                <c:pt idx="152">
                  <c:v>0.28411920000000002</c:v>
                </c:pt>
                <c:pt idx="153">
                  <c:v>0.28262939999999998</c:v>
                </c:pt>
                <c:pt idx="154">
                  <c:v>0.28102179999999999</c:v>
                </c:pt>
                <c:pt idx="155">
                  <c:v>0.27917229999999998</c:v>
                </c:pt>
                <c:pt idx="156">
                  <c:v>0.27757969999999998</c:v>
                </c:pt>
                <c:pt idx="157">
                  <c:v>0.27596540000000003</c:v>
                </c:pt>
                <c:pt idx="158">
                  <c:v>0.27433299999999999</c:v>
                </c:pt>
                <c:pt idx="159">
                  <c:v>0.27275539999999998</c:v>
                </c:pt>
                <c:pt idx="160">
                  <c:v>0.27113100000000001</c:v>
                </c:pt>
                <c:pt idx="161">
                  <c:v>0.26960240000000002</c:v>
                </c:pt>
                <c:pt idx="162">
                  <c:v>0.26811550000000001</c:v>
                </c:pt>
                <c:pt idx="163">
                  <c:v>0.26657340000000002</c:v>
                </c:pt>
                <c:pt idx="164">
                  <c:v>0.26498379999999999</c:v>
                </c:pt>
                <c:pt idx="165">
                  <c:v>0.26346599999999998</c:v>
                </c:pt>
                <c:pt idx="166">
                  <c:v>0.26223920000000001</c:v>
                </c:pt>
                <c:pt idx="167">
                  <c:v>0.26065450000000001</c:v>
                </c:pt>
                <c:pt idx="168">
                  <c:v>0.2590578</c:v>
                </c:pt>
                <c:pt idx="169">
                  <c:v>0.25778030000000002</c:v>
                </c:pt>
                <c:pt idx="170">
                  <c:v>0.25634990000000002</c:v>
                </c:pt>
                <c:pt idx="171">
                  <c:v>0.25497989999999998</c:v>
                </c:pt>
                <c:pt idx="172">
                  <c:v>0.25338440000000001</c:v>
                </c:pt>
                <c:pt idx="173">
                  <c:v>0.25232959999999999</c:v>
                </c:pt>
                <c:pt idx="174">
                  <c:v>0.25073580000000001</c:v>
                </c:pt>
                <c:pt idx="175">
                  <c:v>0.24958130000000001</c:v>
                </c:pt>
                <c:pt idx="176">
                  <c:v>0.248391</c:v>
                </c:pt>
                <c:pt idx="177">
                  <c:v>0.24675810000000001</c:v>
                </c:pt>
                <c:pt idx="178">
                  <c:v>0.24545919999999999</c:v>
                </c:pt>
                <c:pt idx="179">
                  <c:v>0.24449670000000001</c:v>
                </c:pt>
                <c:pt idx="180">
                  <c:v>0.24291969999999999</c:v>
                </c:pt>
                <c:pt idx="181">
                  <c:v>0.2419694</c:v>
                </c:pt>
                <c:pt idx="182">
                  <c:v>0.24049789999999999</c:v>
                </c:pt>
                <c:pt idx="183">
                  <c:v>0.23936009999999999</c:v>
                </c:pt>
                <c:pt idx="184">
                  <c:v>0.2380468</c:v>
                </c:pt>
                <c:pt idx="185">
                  <c:v>0.23670389999999999</c:v>
                </c:pt>
                <c:pt idx="186">
                  <c:v>0.2355756</c:v>
                </c:pt>
                <c:pt idx="187">
                  <c:v>0.23464860000000001</c:v>
                </c:pt>
                <c:pt idx="188">
                  <c:v>0.23333680000000001</c:v>
                </c:pt>
                <c:pt idx="189">
                  <c:v>0.23229130000000001</c:v>
                </c:pt>
                <c:pt idx="190">
                  <c:v>0.23098650000000001</c:v>
                </c:pt>
                <c:pt idx="191">
                  <c:v>0.22991529999999999</c:v>
                </c:pt>
                <c:pt idx="192">
                  <c:v>0.228684</c:v>
                </c:pt>
                <c:pt idx="193">
                  <c:v>0.2276157</c:v>
                </c:pt>
                <c:pt idx="194">
                  <c:v>0.2264399</c:v>
                </c:pt>
                <c:pt idx="195">
                  <c:v>0.22537660000000001</c:v>
                </c:pt>
                <c:pt idx="196">
                  <c:v>0.22429299999999999</c:v>
                </c:pt>
                <c:pt idx="197">
                  <c:v>0.2233001</c:v>
                </c:pt>
                <c:pt idx="198">
                  <c:v>0.22226870000000001</c:v>
                </c:pt>
                <c:pt idx="199">
                  <c:v>0.22104360000000001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               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1.4901532006678301E-2</c:v>
                </c:pt>
                <c:pt idx="1">
                  <c:v>3.25664449526974E-2</c:v>
                </c:pt>
                <c:pt idx="2">
                  <c:v>5.2960759039881802E-2</c:v>
                </c:pt>
                <c:pt idx="3">
                  <c:v>7.5946556922045105E-2</c:v>
                </c:pt>
                <c:pt idx="4">
                  <c:v>0.101285029379703</c:v>
                </c:pt>
                <c:pt idx="5">
                  <c:v>0.12864900556306599</c:v>
                </c:pt>
                <c:pt idx="6">
                  <c:v>0.15764355387356499</c:v>
                </c:pt>
                <c:pt idx="7">
                  <c:v>0.18783188752037999</c:v>
                </c:pt>
                <c:pt idx="8">
                  <c:v>0.218763068007055</c:v>
                </c:pt>
                <c:pt idx="9">
                  <c:v>0.249998023298238</c:v>
                </c:pt>
                <c:pt idx="10">
                  <c:v>0.28113109809565101</c:v>
                </c:pt>
                <c:pt idx="11">
                  <c:v>0.31180546410517201</c:v>
                </c:pt>
                <c:pt idx="12">
                  <c:v>0.341721910380969</c:v>
                </c:pt>
                <c:pt idx="13">
                  <c:v>0.370641535179488</c:v>
                </c:pt>
                <c:pt idx="14">
                  <c:v>0.39838351977706499</c:v>
                </c:pt>
                <c:pt idx="15">
                  <c:v>0.42481945613979799</c:v>
                </c:pt>
                <c:pt idx="16">
                  <c:v>0.44986568858679599</c:v>
                </c:pt>
                <c:pt idx="17">
                  <c:v>0.47347491922386398</c:v>
                </c:pt>
                <c:pt idx="18">
                  <c:v>0.49562802196223399</c:v>
                </c:pt>
                <c:pt idx="19">
                  <c:v>0.51632669082384097</c:v>
                </c:pt>
                <c:pt idx="20">
                  <c:v>0.53558726515827004</c:v>
                </c:pt>
                <c:pt idx="21">
                  <c:v>0.55343585092659198</c:v>
                </c:pt>
                <c:pt idx="22">
                  <c:v>0.56990469814397904</c:v>
                </c:pt>
                <c:pt idx="23">
                  <c:v>0.58502969386150205</c:v>
                </c:pt>
                <c:pt idx="24">
                  <c:v>0.59884877684812599</c:v>
                </c:pt>
                <c:pt idx="25">
                  <c:v>0.61140106255575599</c:v>
                </c:pt>
                <c:pt idx="26">
                  <c:v>0.62272647415792504</c:v>
                </c:pt>
                <c:pt idx="27">
                  <c:v>0.63286569836984896</c:v>
                </c:pt>
                <c:pt idx="28">
                  <c:v>0.64186031621635098</c:v>
                </c:pt>
                <c:pt idx="29">
                  <c:v>0.64975299349959603</c:v>
                </c:pt>
                <c:pt idx="30">
                  <c:v>0.65658764953149995</c:v>
                </c:pt>
                <c:pt idx="31">
                  <c:v>0.66240955311687499</c:v>
                </c:pt>
                <c:pt idx="32">
                  <c:v>0.66726532024999397</c:v>
                </c:pt>
                <c:pt idx="33">
                  <c:v>0.67120280783291997</c:v>
                </c:pt>
                <c:pt idx="34">
                  <c:v>0.67427091192681998</c:v>
                </c:pt>
                <c:pt idx="35">
                  <c:v>0.67651928808113704</c:v>
                </c:pt>
                <c:pt idx="36">
                  <c:v>0.67799801593230302</c:v>
                </c:pt>
                <c:pt idx="37">
                  <c:v>0.67875723145649802</c:v>
                </c:pt>
                <c:pt idx="38">
                  <c:v>0.67884674895451003</c:v>
                </c:pt>
                <c:pt idx="39">
                  <c:v>0.67831569192344898</c:v>
                </c:pt>
                <c:pt idx="40">
                  <c:v>0.67721214817979802</c:v>
                </c:pt>
                <c:pt idx="41">
                  <c:v>0.67558286053056404</c:v>
                </c:pt>
                <c:pt idx="42">
                  <c:v>0.67347296036987103</c:v>
                </c:pt>
                <c:pt idx="43">
                  <c:v>0.67092574808319905</c:v>
                </c:pt>
                <c:pt idx="44">
                  <c:v>0.667982521221409</c:v>
                </c:pt>
                <c:pt idx="45">
                  <c:v>0.66468244911567198</c:v>
                </c:pt>
                <c:pt idx="46">
                  <c:v>0.66106249092749902</c:v>
                </c:pt>
                <c:pt idx="47">
                  <c:v>0.65715735300641398</c:v>
                </c:pt>
                <c:pt idx="48">
                  <c:v>0.65299948077862902</c:v>
                </c:pt>
                <c:pt idx="49">
                  <c:v>0.64861908012192704</c:v>
                </c:pt>
                <c:pt idx="50">
                  <c:v>0.64404416320492597</c:v>
                </c:pt>
                <c:pt idx="51">
                  <c:v>0.63930061400160398</c:v>
                </c:pt>
                <c:pt idx="52">
                  <c:v>0.63441226906431403</c:v>
                </c:pt>
                <c:pt idx="53">
                  <c:v>0.62940100959363598</c:v>
                </c:pt>
                <c:pt idx="54">
                  <c:v>0.62428686133671896</c:v>
                </c:pt>
                <c:pt idx="55">
                  <c:v>0.61908809934424502</c:v>
                </c:pt>
                <c:pt idx="56">
                  <c:v>0.61382135509651803</c:v>
                </c:pt>
                <c:pt idx="57">
                  <c:v>0.60850172395605995</c:v>
                </c:pt>
                <c:pt idx="58">
                  <c:v>0.6031428713086</c:v>
                </c:pt>
                <c:pt idx="59">
                  <c:v>0.59775713611205405</c:v>
                </c:pt>
                <c:pt idx="60">
                  <c:v>0.59235563088336696</c:v>
                </c:pt>
                <c:pt idx="61">
                  <c:v>0.58694833741730401</c:v>
                </c:pt>
                <c:pt idx="62">
                  <c:v>0.58154419775265398</c:v>
                </c:pt>
                <c:pt idx="63">
                  <c:v>0.57615120008370302</c:v>
                </c:pt>
                <c:pt idx="64">
                  <c:v>0.57077645946265798</c:v>
                </c:pt>
                <c:pt idx="65">
                  <c:v>0.56542629325635596</c:v>
                </c:pt>
                <c:pt idx="66">
                  <c:v>0.56010629141242696</c:v>
                </c:pt>
                <c:pt idx="67">
                  <c:v>0.55482138165999395</c:v>
                </c:pt>
                <c:pt idx="68">
                  <c:v>0.54957588982168504</c:v>
                </c:pt>
                <c:pt idx="69">
                  <c:v>0.54437359545041197</c:v>
                </c:pt>
                <c:pt idx="70">
                  <c:v>0.53921778302881795</c:v>
                </c:pt>
                <c:pt idx="71">
                  <c:v>0.53411128898395499</c:v>
                </c:pt>
                <c:pt idx="72">
                  <c:v>0.52905654477666397</c:v>
                </c:pt>
                <c:pt idx="73">
                  <c:v>0.52405561632603104</c:v>
                </c:pt>
                <c:pt idx="74">
                  <c:v>0.51911024002561701</c:v>
                </c:pt>
                <c:pt idx="75">
                  <c:v>0.51422185560102396</c:v>
                </c:pt>
                <c:pt idx="76">
                  <c:v>0.50939163604885196</c:v>
                </c:pt>
                <c:pt idx="77">
                  <c:v>0.50462051488580995</c:v>
                </c:pt>
                <c:pt idx="78">
                  <c:v>0.49990921092447899</c:v>
                </c:pt>
                <c:pt idx="79">
                  <c:v>0.495258250779261</c:v>
                </c:pt>
                <c:pt idx="80">
                  <c:v>0.49066798929298999</c:v>
                </c:pt>
                <c:pt idx="81">
                  <c:v>0.48613862806153502</c:v>
                </c:pt>
                <c:pt idx="82">
                  <c:v>0.48167023222101901</c:v>
                </c:pt>
                <c:pt idx="83">
                  <c:v>0.47726274564985199</c:v>
                </c:pt>
                <c:pt idx="84">
                  <c:v>0.472916004725978</c:v>
                </c:pt>
                <c:pt idx="85">
                  <c:v>0.46862975076853602</c:v>
                </c:pt>
                <c:pt idx="86">
                  <c:v>0.46440364128251899</c:v>
                </c:pt>
                <c:pt idx="87">
                  <c:v>0.46023726011514199</c:v>
                </c:pt>
                <c:pt idx="88">
                  <c:v>0.45613012662339197</c:v>
                </c:pt>
                <c:pt idx="89">
                  <c:v>0.452081703943642</c:v>
                </c:pt>
                <c:pt idx="90">
                  <c:v>0.44809140644627299</c:v>
                </c:pt>
                <c:pt idx="91">
                  <c:v>0.44415860645095201</c:v>
                </c:pt>
                <c:pt idx="92">
                  <c:v>0.440282640271423</c:v>
                </c:pt>
                <c:pt idx="93">
                  <c:v>0.43646281365254003</c:v>
                </c:pt>
                <c:pt idx="94">
                  <c:v>0.43269840665653198</c:v>
                </c:pt>
                <c:pt idx="95">
                  <c:v>0.428988678050364</c:v>
                </c:pt>
                <c:pt idx="96">
                  <c:v>0.42533286924125702</c:v>
                </c:pt>
                <c:pt idx="97">
                  <c:v>0.42173020780315601</c:v>
                </c:pt>
                <c:pt idx="98">
                  <c:v>0.41817991063293503</c:v>
                </c:pt>
                <c:pt idx="99">
                  <c:v>0.41468118677159599</c:v>
                </c:pt>
                <c:pt idx="100">
                  <c:v>0.41123323992238398</c:v>
                </c:pt>
                <c:pt idx="101">
                  <c:v>0.407835270694832</c:v>
                </c:pt>
                <c:pt idx="102">
                  <c:v>0.40448647860099801</c:v>
                </c:pt>
                <c:pt idx="103">
                  <c:v>0.40118606382773297</c:v>
                </c:pt>
                <c:pt idx="104">
                  <c:v>0.397933228806571</c:v>
                </c:pt>
                <c:pt idx="105">
                  <c:v>0.39472717960083498</c:v>
                </c:pt>
                <c:pt idx="106">
                  <c:v>0.39156712712768199</c:v>
                </c:pt>
                <c:pt idx="107">
                  <c:v>0.38845228823119099</c:v>
                </c:pt>
                <c:pt idx="108">
                  <c:v>0.385381886621047</c:v>
                </c:pt>
                <c:pt idx="109">
                  <c:v>0.38235515369002898</c:v>
                </c:pt>
                <c:pt idx="110">
                  <c:v>0.37937132922226802</c:v>
                </c:pt>
                <c:pt idx="111">
                  <c:v>0.37642966200311601</c:v>
                </c:pt>
                <c:pt idx="112">
                  <c:v>0.37352941034042503</c:v>
                </c:pt>
                <c:pt idx="113">
                  <c:v>0.37066984250615098</c:v>
                </c:pt>
                <c:pt idx="114">
                  <c:v>0.36785023710633402</c:v>
                </c:pt>
                <c:pt idx="115">
                  <c:v>0.36506988338673801</c:v>
                </c:pt>
                <c:pt idx="116">
                  <c:v>0.362328081480775</c:v>
                </c:pt>
                <c:pt idx="117">
                  <c:v>0.35962414260568798</c:v>
                </c:pt>
                <c:pt idx="118">
                  <c:v>0.35695738921241499</c:v>
                </c:pt>
                <c:pt idx="119">
                  <c:v>0.35432715509403601</c:v>
                </c:pt>
                <c:pt idx="120">
                  <c:v>0.35173278545725001</c:v>
                </c:pt>
                <c:pt idx="121">
                  <c:v>0.34917363696089398</c:v>
                </c:pt>
                <c:pt idx="122">
                  <c:v>0.34664907772514097</c:v>
                </c:pt>
                <c:pt idx="123">
                  <c:v>0.34415848731467402</c:v>
                </c:pt>
                <c:pt idx="124">
                  <c:v>0.34170125669880302</c:v>
                </c:pt>
                <c:pt idx="125">
                  <c:v>0.33927678819121798</c:v>
                </c:pt>
                <c:pt idx="126">
                  <c:v>0.33688449537181497</c:v>
                </c:pt>
                <c:pt idx="127">
                  <c:v>0.33452380299278001</c:v>
                </c:pt>
                <c:pt idx="128">
                  <c:v>0.33219414687093002</c:v>
                </c:pt>
                <c:pt idx="129">
                  <c:v>0.32989497376808702</c:v>
                </c:pt>
                <c:pt idx="130">
                  <c:v>0.32762574126111199</c:v>
                </c:pt>
                <c:pt idx="131">
                  <c:v>0.32538591760305802</c:v>
                </c:pt>
                <c:pt idx="132">
                  <c:v>0.32317498157673502</c:v>
                </c:pt>
                <c:pt idx="133">
                  <c:v>0.320992422341904</c:v>
                </c:pt>
                <c:pt idx="134">
                  <c:v>0.318837739277123</c:v>
                </c:pt>
                <c:pt idx="135">
                  <c:v>0.31671044181723801</c:v>
                </c:pt>
                <c:pt idx="136">
                  <c:v>0.31461004928734998</c:v>
                </c:pt>
                <c:pt idx="137">
                  <c:v>0.31253609073405098</c:v>
                </c:pt>
                <c:pt idx="138">
                  <c:v>0.31048810475459399</c:v>
                </c:pt>
                <c:pt idx="139">
                  <c:v>0.308465639324638</c:v>
                </c:pt>
                <c:pt idx="140">
                  <c:v>0.306468251625102</c:v>
                </c:pt>
                <c:pt idx="141">
                  <c:v>0.304495507868631</c:v>
                </c:pt>
                <c:pt idx="142">
                  <c:v>0.30254698312609901</c:v>
                </c:pt>
                <c:pt idx="143">
                  <c:v>0.30062226115355201</c:v>
                </c:pt>
                <c:pt idx="144">
                  <c:v>0.29872093421992002</c:v>
                </c:pt>
                <c:pt idx="145">
                  <c:v>0.29684260293581</c:v>
                </c:pt>
                <c:pt idx="146">
                  <c:v>0.29498687608364299</c:v>
                </c:pt>
                <c:pt idx="147">
                  <c:v>0.29315337044937401</c:v>
                </c:pt>
                <c:pt idx="148">
                  <c:v>0.29134171065599501</c:v>
                </c:pt>
                <c:pt idx="149">
                  <c:v>0.289551528998993</c:v>
                </c:pt>
                <c:pt idx="150">
                  <c:v>0.28778246528392598</c:v>
                </c:pt>
                <c:pt idx="151">
                  <c:v>0.28603416666624498</c:v>
                </c:pt>
                <c:pt idx="152">
                  <c:v>0.28430628749346898</c:v>
                </c:pt>
                <c:pt idx="153">
                  <c:v>0.28259848914980601</c:v>
                </c:pt>
                <c:pt idx="154">
                  <c:v>0.280910439903304</c:v>
                </c:pt>
                <c:pt idx="155">
                  <c:v>0.27924181475558701</c:v>
                </c:pt>
                <c:pt idx="156">
                  <c:v>0.27759229529423102</c:v>
                </c:pt>
                <c:pt idx="157">
                  <c:v>0.27596156954781498</c:v>
                </c:pt>
                <c:pt idx="158">
                  <c:v>0.274349331843672</c:v>
                </c:pt>
                <c:pt idx="159">
                  <c:v>0.27275528266836901</c:v>
                </c:pt>
                <c:pt idx="160">
                  <c:v>0.27117912853090997</c:v>
                </c:pt>
                <c:pt idx="161">
                  <c:v>0.26962058182867799</c:v>
                </c:pt>
                <c:pt idx="162">
                  <c:v>0.268079360716102</c:v>
                </c:pt>
                <c:pt idx="163">
                  <c:v>0.26655518897605002</c:v>
                </c:pt>
                <c:pt idx="164">
                  <c:v>0.26504779589391703</c:v>
                </c:pt>
                <c:pt idx="165">
                  <c:v>0.26355691613440302</c:v>
                </c:pt>
                <c:pt idx="166">
                  <c:v>0.26208228962095198</c:v>
                </c:pt>
                <c:pt idx="167">
                  <c:v>0.26062366141781701</c:v>
                </c:pt>
                <c:pt idx="168">
                  <c:v>0.25918078161473002</c:v>
                </c:pt>
                <c:pt idx="169">
                  <c:v>0.25775340521414802</c:v>
                </c:pt>
                <c:pt idx="170">
                  <c:v>0.25634129202101902</c:v>
                </c:pt>
                <c:pt idx="171">
                  <c:v>0.25494420653505401</c:v>
                </c:pt>
                <c:pt idx="172">
                  <c:v>0.25356191784545201</c:v>
                </c:pt>
                <c:pt idx="173">
                  <c:v>0.25219419952804101</c:v>
                </c:pt>
                <c:pt idx="174">
                  <c:v>0.25084082954479597</c:v>
                </c:pt>
                <c:pt idx="175">
                  <c:v>0.24950159014568399</c:v>
                </c:pt>
                <c:pt idx="176">
                  <c:v>0.24817626777280999</c:v>
                </c:pt>
                <c:pt idx="177">
                  <c:v>0.246864652966791</c:v>
                </c:pt>
                <c:pt idx="178">
                  <c:v>0.24556654027534799</c:v>
                </c:pt>
                <c:pt idx="179">
                  <c:v>0.244281728164046</c:v>
                </c:pt>
                <c:pt idx="180">
                  <c:v>0.243010018929148</c:v>
                </c:pt>
                <c:pt idx="181">
                  <c:v>0.24175121861254301</c:v>
                </c:pt>
                <c:pt idx="182">
                  <c:v>0.240505136918687</c:v>
                </c:pt>
                <c:pt idx="183">
                  <c:v>0.23927158713354099</c:v>
                </c:pt>
                <c:pt idx="184">
                  <c:v>0.238050386045431</c:v>
                </c:pt>
                <c:pt idx="185">
                  <c:v>0.236841353867808</c:v>
                </c:pt>
                <c:pt idx="186">
                  <c:v>0.23564431416386</c:v>
                </c:pt>
                <c:pt idx="187">
                  <c:v>0.234459093772931</c:v>
                </c:pt>
                <c:pt idx="188">
                  <c:v>0.23328552273870401</c:v>
                </c:pt>
                <c:pt idx="189">
                  <c:v>0.232123434239115</c:v>
                </c:pt>
                <c:pt idx="190">
                  <c:v>0.23097266451794701</c:v>
                </c:pt>
                <c:pt idx="191">
                  <c:v>0.22983305281807101</c:v>
                </c:pt>
                <c:pt idx="192">
                  <c:v>0.228704441316292</c:v>
                </c:pt>
                <c:pt idx="193">
                  <c:v>0.22758667505976299</c:v>
                </c:pt>
                <c:pt idx="194">
                  <c:v>0.22647960190392499</c:v>
                </c:pt>
                <c:pt idx="195">
                  <c:v>0.225383072451943</c:v>
                </c:pt>
                <c:pt idx="196">
                  <c:v>0.224296939995591</c:v>
                </c:pt>
                <c:pt idx="197">
                  <c:v>0.22322106045756701</c:v>
                </c:pt>
                <c:pt idx="198">
                  <c:v>0.222155292335177</c:v>
                </c:pt>
                <c:pt idx="199">
                  <c:v>0.221099496645385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0224"/>
        <c:axId val="97220800"/>
      </c:scatterChart>
      <c:valAx>
        <c:axId val="97220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20800"/>
        <c:crosses val="autoZero"/>
        <c:crossBetween val="midCat"/>
      </c:valAx>
      <c:valAx>
        <c:axId val="972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14" dataDxfId="13">
  <autoFilter ref="B1:E1048576"/>
  <tableColumns count="4">
    <tableColumn id="1" name="Pb Simulation       " dataDxfId="12"/>
    <tableColumn id="2" name="Pb Analytic                             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8" dataDxfId="7">
  <autoFilter ref="F1:I1048576"/>
  <tableColumns count="4">
    <tableColumn id="1" name="Pd Simulation       " dataDxfId="6"/>
    <tableColumn id="2" name="Pd Analytic                             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K197" sqref="K197"/>
    </sheetView>
  </sheetViews>
  <sheetFormatPr defaultColWidth="9.140625" defaultRowHeight="15" x14ac:dyDescent="0.25"/>
  <cols>
    <col min="1" max="1" width="9.7109375" style="1" customWidth="1"/>
    <col min="4" max="4" width="21.85546875" style="1" customWidth="1"/>
    <col min="5" max="5" width="21.140625" style="1" customWidth="1"/>
    <col min="8" max="8" width="18.85546875" style="1" customWidth="1"/>
    <col min="9" max="9" width="18" style="1" customWidth="1"/>
    <col min="10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1" t="s">
        <v>0</v>
      </c>
      <c r="B1" t="s">
        <v>7</v>
      </c>
      <c r="C1" t="s">
        <v>5</v>
      </c>
      <c r="D1" s="1" t="s">
        <v>1</v>
      </c>
      <c r="E1" s="1" t="s">
        <v>2</v>
      </c>
      <c r="F1" t="s">
        <v>8</v>
      </c>
      <c r="G1" t="s">
        <v>6</v>
      </c>
      <c r="H1" s="1" t="s">
        <v>1</v>
      </c>
      <c r="I1" s="1" t="s">
        <v>2</v>
      </c>
    </row>
    <row r="2" spans="1:9" x14ac:dyDescent="0.25">
      <c r="A2" s="1">
        <v>0.1</v>
      </c>
      <c r="B2">
        <v>0</v>
      </c>
      <c r="C2">
        <v>7.4897824588672394E-18</v>
      </c>
      <c r="D2" s="1">
        <f>ABS(Table6[[#This Row],[Pb Analytic                             ]]-Table6[[#This Row],[Pb Simulation       ]])</f>
        <v>7.4897824588672394E-18</v>
      </c>
      <c r="E2" s="1">
        <f>Table6[[#This Row],[Absolute Error]]*100/Table6[[#This Row],[Pb Analytic                             ]]</f>
        <v>100</v>
      </c>
      <c r="F2">
        <v>1.49157E-2</v>
      </c>
      <c r="G2">
        <v>1.4901532006678301E-2</v>
      </c>
      <c r="H2" s="1">
        <f>ABS(Table7[[#This Row],[Pd Analytic                             ]]-Table7[[#This Row],[Pd Simulation       ]])</f>
        <v>1.4167993321699893E-5</v>
      </c>
      <c r="I2" s="1">
        <f>Table7[[#This Row],[Absolute Error]]*100/Table7[[#This Row],[Pd Analytic                             ]]</f>
        <v>9.5077427712468326E-2</v>
      </c>
    </row>
    <row r="3" spans="1:9" x14ac:dyDescent="0.25">
      <c r="A3" s="1">
        <v>0.2</v>
      </c>
      <c r="B3">
        <v>0</v>
      </c>
      <c r="C3">
        <v>2.7446040007410801E-14</v>
      </c>
      <c r="D3" s="1">
        <f>ABS(Table6[[#This Row],[Pb Analytic                             ]]-Table6[[#This Row],[Pb Simulation       ]])</f>
        <v>2.7446040007410801E-14</v>
      </c>
      <c r="E3" s="1">
        <f>Table6[[#This Row],[Absolute Error]]*100/Table6[[#This Row],[Pb Analytic                             ]]</f>
        <v>100</v>
      </c>
      <c r="F3">
        <v>3.2510799999999999E-2</v>
      </c>
      <c r="G3">
        <v>3.25664449526974E-2</v>
      </c>
      <c r="H3" s="1">
        <f>ABS(Table7[[#This Row],[Pd Analytic                             ]]-Table7[[#This Row],[Pd Simulation       ]])</f>
        <v>5.5644952697400663E-5</v>
      </c>
      <c r="I3" s="1">
        <f>Table7[[#This Row],[Absolute Error]]*100/Table7[[#This Row],[Pd Analytic                             ]]</f>
        <v>0.17086591053529079</v>
      </c>
    </row>
    <row r="4" spans="1:9" x14ac:dyDescent="0.25">
      <c r="A4" s="1">
        <v>0.3</v>
      </c>
      <c r="B4">
        <v>0</v>
      </c>
      <c r="C4">
        <v>3.1608835320832398E-12</v>
      </c>
      <c r="D4" s="1">
        <f>ABS(Table6[[#This Row],[Pb Analytic                             ]]-Table6[[#This Row],[Pb Simulation       ]])</f>
        <v>3.1608835320832398E-12</v>
      </c>
      <c r="E4" s="1">
        <f>Table6[[#This Row],[Absolute Error]]*100/Table6[[#This Row],[Pb Analytic                             ]]</f>
        <v>100</v>
      </c>
      <c r="F4">
        <v>5.2925199999999999E-2</v>
      </c>
      <c r="G4">
        <v>5.2960759039881802E-2</v>
      </c>
      <c r="H4" s="1">
        <f>ABS(Table7[[#This Row],[Pd Analytic                             ]]-Table7[[#This Row],[Pd Simulation       ]])</f>
        <v>3.55590398818037E-5</v>
      </c>
      <c r="I4" s="1">
        <f>Table7[[#This Row],[Absolute Error]]*100/Table7[[#This Row],[Pd Analytic                             ]]</f>
        <v>6.7142239889398422E-2</v>
      </c>
    </row>
    <row r="5" spans="1:9" x14ac:dyDescent="0.25">
      <c r="A5" s="1">
        <v>0.4</v>
      </c>
      <c r="B5">
        <v>0</v>
      </c>
      <c r="C5">
        <v>8.7867766935867097E-11</v>
      </c>
      <c r="D5" s="1">
        <f>ABS(Table6[[#This Row],[Pb Analytic                             ]]-Table6[[#This Row],[Pb Simulation       ]])</f>
        <v>8.7867766935867097E-11</v>
      </c>
      <c r="E5" s="1">
        <f>Table6[[#This Row],[Absolute Error]]*100/Table6[[#This Row],[Pb Analytic                             ]]</f>
        <v>100</v>
      </c>
      <c r="F5">
        <v>7.5942599999999999E-2</v>
      </c>
      <c r="G5">
        <v>7.5946556922045105E-2</v>
      </c>
      <c r="H5" s="1">
        <f>ABS(Table7[[#This Row],[Pd Analytic                             ]]-Table7[[#This Row],[Pd Simulation       ]])</f>
        <v>3.9569220451063369E-6</v>
      </c>
      <c r="I5" s="1">
        <f>Table7[[#This Row],[Absolute Error]]*100/Table7[[#This Row],[Pd Analytic                             ]]</f>
        <v>5.2101401373177408E-3</v>
      </c>
    </row>
    <row r="6" spans="1:9" x14ac:dyDescent="0.25">
      <c r="A6" s="1">
        <v>0.5</v>
      </c>
      <c r="B6">
        <v>0</v>
      </c>
      <c r="C6">
        <v>1.1169095614181101E-9</v>
      </c>
      <c r="D6" s="1">
        <f>ABS(Table6[[#This Row],[Pb Analytic                             ]]-Table6[[#This Row],[Pb Simulation       ]])</f>
        <v>1.1169095614181101E-9</v>
      </c>
      <c r="E6" s="1">
        <f>Table6[[#This Row],[Absolute Error]]*100/Table6[[#This Row],[Pb Analytic                             ]]</f>
        <v>100</v>
      </c>
      <c r="F6">
        <v>0.10119069999999999</v>
      </c>
      <c r="G6">
        <v>0.101285029379703</v>
      </c>
      <c r="H6" s="1">
        <f>ABS(Table7[[#This Row],[Pd Analytic                             ]]-Table7[[#This Row],[Pd Simulation       ]])</f>
        <v>9.4329379703009253E-5</v>
      </c>
      <c r="I6" s="1">
        <f>Table7[[#This Row],[Absolute Error]]*100/Table7[[#This Row],[Pd Analytic                             ]]</f>
        <v>9.3132598450835199E-2</v>
      </c>
    </row>
    <row r="7" spans="1:9" x14ac:dyDescent="0.25">
      <c r="A7" s="1">
        <v>0.6</v>
      </c>
      <c r="B7">
        <v>0</v>
      </c>
      <c r="C7">
        <v>8.6300640055518501E-9</v>
      </c>
      <c r="D7" s="1">
        <f>ABS(Table6[[#This Row],[Pb Analytic                             ]]-Table6[[#This Row],[Pb Simulation       ]])</f>
        <v>8.6300640055518501E-9</v>
      </c>
      <c r="E7" s="1">
        <f>Table6[[#This Row],[Absolute Error]]*100/Table6[[#This Row],[Pb Analytic                             ]]</f>
        <v>100</v>
      </c>
      <c r="F7">
        <v>0.1287953</v>
      </c>
      <c r="G7">
        <v>0.12864900556306599</v>
      </c>
      <c r="H7" s="1">
        <f>ABS(Table7[[#This Row],[Pd Analytic                             ]]-Table7[[#This Row],[Pd Simulation       ]])</f>
        <v>1.4629443693400801E-4</v>
      </c>
      <c r="I7" s="1">
        <f>Table7[[#This Row],[Absolute Error]]*100/Table7[[#This Row],[Pd Analytic                             ]]</f>
        <v>0.1137159485172172</v>
      </c>
    </row>
    <row r="8" spans="1:9" x14ac:dyDescent="0.25">
      <c r="A8" s="1">
        <v>0.7</v>
      </c>
      <c r="B8">
        <v>9.9999999999999995E-8</v>
      </c>
      <c r="C8">
        <v>4.7188881708150201E-8</v>
      </c>
      <c r="D8" s="1">
        <f>ABS(Table6[[#This Row],[Pb Analytic                             ]]-Table6[[#This Row],[Pb Simulation       ]])</f>
        <v>5.2811118291849795E-8</v>
      </c>
      <c r="E8" s="1">
        <f>Table6[[#This Row],[Absolute Error]]*100/Table6[[#This Row],[Pb Analytic                             ]]</f>
        <v>111.91432468875091</v>
      </c>
      <c r="F8">
        <v>0.15768289999999999</v>
      </c>
      <c r="G8">
        <v>0.15764355387356499</v>
      </c>
      <c r="H8" s="1">
        <f>ABS(Table7[[#This Row],[Pd Analytic                             ]]-Table7[[#This Row],[Pd Simulation       ]])</f>
        <v>3.934612643499702E-5</v>
      </c>
      <c r="I8" s="1">
        <f>Table7[[#This Row],[Absolute Error]]*100/Table7[[#This Row],[Pd Analytic                             ]]</f>
        <v>2.4958918692326509E-2</v>
      </c>
    </row>
    <row r="9" spans="1:9" x14ac:dyDescent="0.25">
      <c r="A9" s="1">
        <v>0.8</v>
      </c>
      <c r="B9">
        <v>0</v>
      </c>
      <c r="C9">
        <v>1.9997957171314301E-7</v>
      </c>
      <c r="D9" s="1">
        <f>ABS(Table6[[#This Row],[Pb Analytic                             ]]-Table6[[#This Row],[Pb Simulation       ]])</f>
        <v>1.9997957171314301E-7</v>
      </c>
      <c r="E9" s="1">
        <f>Table6[[#This Row],[Absolute Error]]*100/Table6[[#This Row],[Pb Analytic                             ]]</f>
        <v>100</v>
      </c>
      <c r="F9">
        <v>0.18777820000000001</v>
      </c>
      <c r="G9">
        <v>0.18783188752037999</v>
      </c>
      <c r="H9" s="1">
        <f>ABS(Table7[[#This Row],[Pd Analytic                             ]]-Table7[[#This Row],[Pd Simulation       ]])</f>
        <v>5.3687520379985809E-5</v>
      </c>
      <c r="I9" s="1">
        <f>Table7[[#This Row],[Absolute Error]]*100/Table7[[#This Row],[Pd Analytic                             ]]</f>
        <v>2.8582750825075241E-2</v>
      </c>
    </row>
    <row r="10" spans="1:9" x14ac:dyDescent="0.25">
      <c r="A10" s="1">
        <v>0.9</v>
      </c>
      <c r="B10">
        <v>1.1000000000000001E-6</v>
      </c>
      <c r="C10">
        <v>6.9664268107993001E-7</v>
      </c>
      <c r="D10" s="1">
        <f>ABS(Table6[[#This Row],[Pb Analytic                             ]]-Table6[[#This Row],[Pb Simulation       ]])</f>
        <v>4.0335731892007005E-7</v>
      </c>
      <c r="E10" s="1">
        <f>Table6[[#This Row],[Absolute Error]]*100/Table6[[#This Row],[Pb Analytic                             ]]</f>
        <v>57.90017319851674</v>
      </c>
      <c r="F10">
        <v>0.2189547</v>
      </c>
      <c r="G10">
        <v>0.218763068007055</v>
      </c>
      <c r="H10" s="1">
        <f>ABS(Table7[[#This Row],[Pd Analytic                             ]]-Table7[[#This Row],[Pd Simulation       ]])</f>
        <v>1.9163199294500166E-4</v>
      </c>
      <c r="I10" s="1">
        <f>Table7[[#This Row],[Absolute Error]]*100/Table7[[#This Row],[Pd Analytic                             ]]</f>
        <v>8.7597963719736105E-2</v>
      </c>
    </row>
    <row r="11" spans="1:9" x14ac:dyDescent="0.25">
      <c r="A11" s="1">
        <v>1</v>
      </c>
      <c r="B11">
        <v>1.1999999999999999E-6</v>
      </c>
      <c r="C11">
        <v>2.0770569259211402E-6</v>
      </c>
      <c r="D11" s="1">
        <f>ABS(Table6[[#This Row],[Pb Analytic                             ]]-Table6[[#This Row],[Pb Simulation       ]])</f>
        <v>8.7705692592114024E-7</v>
      </c>
      <c r="E11" s="1">
        <f>Table6[[#This Row],[Absolute Error]]*100/Table6[[#This Row],[Pb Analytic                             ]]</f>
        <v>42.225945518184581</v>
      </c>
      <c r="F11">
        <v>0.24949080000000001</v>
      </c>
      <c r="G11">
        <v>0.249998023298238</v>
      </c>
      <c r="H11" s="1">
        <f>ABS(Table7[[#This Row],[Pd Analytic                             ]]-Table7[[#This Row],[Pd Simulation       ]])</f>
        <v>5.0722329823799095E-4</v>
      </c>
      <c r="I11" s="1">
        <f>Table7[[#This Row],[Absolute Error]]*100/Table7[[#This Row],[Pd Analytic                             ]]</f>
        <v>0.20289092351458041</v>
      </c>
    </row>
    <row r="12" spans="1:9" x14ac:dyDescent="0.25">
      <c r="A12" s="1">
        <v>1.1000000000000001</v>
      </c>
      <c r="B12">
        <v>5.4E-6</v>
      </c>
      <c r="C12">
        <v>5.4561504866732503E-6</v>
      </c>
      <c r="D12" s="1">
        <f>ABS(Table6[[#This Row],[Pb Analytic                             ]]-Table6[[#This Row],[Pb Simulation       ]])</f>
        <v>5.615048667325032E-8</v>
      </c>
      <c r="E12" s="1">
        <f>Table6[[#This Row],[Absolute Error]]*100/Table6[[#This Row],[Pb Analytic                             ]]</f>
        <v>1.0291227635747755</v>
      </c>
      <c r="F12">
        <v>0.28132200000000002</v>
      </c>
      <c r="G12">
        <v>0.28113109809565101</v>
      </c>
      <c r="H12" s="1">
        <f>ABS(Table7[[#This Row],[Pd Analytic                             ]]-Table7[[#This Row],[Pd Simulation       ]])</f>
        <v>1.9090190434900567E-4</v>
      </c>
      <c r="I12" s="1">
        <f>Table7[[#This Row],[Absolute Error]]*100/Table7[[#This Row],[Pd Analytic                             ]]</f>
        <v>6.7904940307974712E-2</v>
      </c>
    </row>
    <row r="13" spans="1:9" x14ac:dyDescent="0.25">
      <c r="A13" s="1">
        <v>1.2</v>
      </c>
      <c r="B13">
        <v>1.01E-5</v>
      </c>
      <c r="C13">
        <v>1.29028765633148E-5</v>
      </c>
      <c r="D13" s="1">
        <f>ABS(Table6[[#This Row],[Pb Analytic                             ]]-Table6[[#This Row],[Pb Simulation       ]])</f>
        <v>2.8028765633148003E-6</v>
      </c>
      <c r="E13" s="1">
        <f>Table6[[#This Row],[Absolute Error]]*100/Table6[[#This Row],[Pb Analytic                             ]]</f>
        <v>21.722881324648821</v>
      </c>
      <c r="F13">
        <v>0.31150830000000002</v>
      </c>
      <c r="G13">
        <v>0.31180546410517201</v>
      </c>
      <c r="H13" s="1">
        <f>ABS(Table7[[#This Row],[Pd Analytic                             ]]-Table7[[#This Row],[Pd Simulation       ]])</f>
        <v>2.9716410517199865E-4</v>
      </c>
      <c r="I13" s="1">
        <f>Table7[[#This Row],[Absolute Error]]*100/Table7[[#This Row],[Pd Analytic                             ]]</f>
        <v>9.5304328942665731E-2</v>
      </c>
    </row>
    <row r="14" spans="1:9" x14ac:dyDescent="0.25">
      <c r="A14" s="1">
        <v>1.3</v>
      </c>
      <c r="B14">
        <v>2.8900000000000001E-5</v>
      </c>
      <c r="C14">
        <v>2.7926653036665501E-5</v>
      </c>
      <c r="D14" s="1">
        <f>ABS(Table6[[#This Row],[Pb Analytic                             ]]-Table6[[#This Row],[Pb Simulation       ]])</f>
        <v>9.7334696333449994E-7</v>
      </c>
      <c r="E14" s="1">
        <f>Table6[[#This Row],[Absolute Error]]*100/Table6[[#This Row],[Pb Analytic                             ]]</f>
        <v>3.4853691992970726</v>
      </c>
      <c r="F14">
        <v>0.34183920000000001</v>
      </c>
      <c r="G14">
        <v>0.341721910380969</v>
      </c>
      <c r="H14" s="1">
        <f>ABS(Table7[[#This Row],[Pd Analytic                             ]]-Table7[[#This Row],[Pd Simulation       ]])</f>
        <v>1.1728961903101354E-4</v>
      </c>
      <c r="I14" s="1">
        <f>Table7[[#This Row],[Absolute Error]]*100/Table7[[#This Row],[Pd Analytic                             ]]</f>
        <v>3.4323119316596672E-2</v>
      </c>
    </row>
    <row r="15" spans="1:9" x14ac:dyDescent="0.25">
      <c r="A15" s="1">
        <v>1.4</v>
      </c>
      <c r="B15">
        <v>5.4400000000000001E-5</v>
      </c>
      <c r="C15">
        <v>5.6041044737330703E-5</v>
      </c>
      <c r="D15" s="1">
        <f>ABS(Table6[[#This Row],[Pb Analytic                             ]]-Table6[[#This Row],[Pb Simulation       ]])</f>
        <v>1.641044737330702E-6</v>
      </c>
      <c r="E15" s="1">
        <f>Table6[[#This Row],[Absolute Error]]*100/Table6[[#This Row],[Pb Analytic                             ]]</f>
        <v>2.9282907644252938</v>
      </c>
      <c r="F15">
        <v>0.37114789999999998</v>
      </c>
      <c r="G15">
        <v>0.370641535179488</v>
      </c>
      <c r="H15" s="1">
        <f>ABS(Table7[[#This Row],[Pd Analytic                             ]]-Table7[[#This Row],[Pd Simulation       ]])</f>
        <v>5.0636482051197307E-4</v>
      </c>
      <c r="I15" s="1">
        <f>Table7[[#This Row],[Absolute Error]]*100/Table7[[#This Row],[Pd Analytic                             ]]</f>
        <v>0.13661847700548707</v>
      </c>
    </row>
    <row r="16" spans="1:9" x14ac:dyDescent="0.25">
      <c r="A16" s="1">
        <v>1.5</v>
      </c>
      <c r="B16">
        <v>1.01E-4</v>
      </c>
      <c r="C16">
        <v>1.05352762361651E-4</v>
      </c>
      <c r="D16" s="1">
        <f>ABS(Table6[[#This Row],[Pb Analytic                             ]]-Table6[[#This Row],[Pb Simulation       ]])</f>
        <v>4.3527623616509959E-6</v>
      </c>
      <c r="E16" s="1">
        <f>Table6[[#This Row],[Absolute Error]]*100/Table6[[#This Row],[Pb Analytic                             ]]</f>
        <v>4.1316072441546403</v>
      </c>
      <c r="F16">
        <v>0.39821089999999998</v>
      </c>
      <c r="G16">
        <v>0.39838351977706499</v>
      </c>
      <c r="H16" s="1">
        <f>ABS(Table7[[#This Row],[Pd Analytic                             ]]-Table7[[#This Row],[Pd Simulation       ]])</f>
        <v>1.7261977706500842E-4</v>
      </c>
      <c r="I16" s="1">
        <f>Table7[[#This Row],[Absolute Error]]*100/Table7[[#This Row],[Pd Analytic                             ]]</f>
        <v>4.3330049687197468E-2</v>
      </c>
    </row>
    <row r="17" spans="1:9" x14ac:dyDescent="0.25">
      <c r="A17" s="1">
        <v>1.6</v>
      </c>
      <c r="B17">
        <v>1.8149999999999999E-4</v>
      </c>
      <c r="C17">
        <v>1.87109146127812E-4</v>
      </c>
      <c r="D17" s="1">
        <f>ABS(Table6[[#This Row],[Pb Analytic                             ]]-Table6[[#This Row],[Pb Simulation       ]])</f>
        <v>5.609146127812006E-6</v>
      </c>
      <c r="E17" s="1">
        <f>Table6[[#This Row],[Absolute Error]]*100/Table6[[#This Row],[Pb Analytic                             ]]</f>
        <v>2.9977936642287202</v>
      </c>
      <c r="F17">
        <v>0.42502410000000002</v>
      </c>
      <c r="G17">
        <v>0.42481945613979799</v>
      </c>
      <c r="H17" s="1">
        <f>ABS(Table7[[#This Row],[Pd Analytic                             ]]-Table7[[#This Row],[Pd Simulation       ]])</f>
        <v>2.0464386020202507E-4</v>
      </c>
      <c r="I17" s="1">
        <f>Table7[[#This Row],[Absolute Error]]*100/Table7[[#This Row],[Pd Analytic                             ]]</f>
        <v>4.8171960404440994E-2</v>
      </c>
    </row>
    <row r="18" spans="1:9" x14ac:dyDescent="0.25">
      <c r="A18" s="1">
        <v>1.7</v>
      </c>
      <c r="B18">
        <v>3.1700000000000001E-4</v>
      </c>
      <c r="C18">
        <v>3.1613235211297599E-4</v>
      </c>
      <c r="D18" s="1">
        <f>ABS(Table6[[#This Row],[Pb Analytic                             ]]-Table6[[#This Row],[Pb Simulation       ]])</f>
        <v>8.6764788702402241E-7</v>
      </c>
      <c r="E18" s="1">
        <f>Table6[[#This Row],[Absolute Error]]*100/Table6[[#This Row],[Pb Analytic                             ]]</f>
        <v>0.274457163660982</v>
      </c>
      <c r="F18">
        <v>0.44974520000000001</v>
      </c>
      <c r="G18">
        <v>0.44986568858679599</v>
      </c>
      <c r="H18" s="1">
        <f>ABS(Table7[[#This Row],[Pd Analytic                             ]]-Table7[[#This Row],[Pd Simulation       ]])</f>
        <v>1.2048858679597485E-4</v>
      </c>
      <c r="I18" s="1">
        <f>Table7[[#This Row],[Absolute Error]]*100/Table7[[#This Row],[Pd Analytic                             ]]</f>
        <v>2.6783235497349577E-2</v>
      </c>
    </row>
    <row r="19" spans="1:9" x14ac:dyDescent="0.25">
      <c r="A19" s="1">
        <v>1.8</v>
      </c>
      <c r="B19">
        <v>5.195E-4</v>
      </c>
      <c r="C19">
        <v>5.1107430608827705E-4</v>
      </c>
      <c r="D19" s="1">
        <f>ABS(Table6[[#This Row],[Pb Analytic                             ]]-Table6[[#This Row],[Pb Simulation       ]])</f>
        <v>8.4256939117229512E-6</v>
      </c>
      <c r="E19" s="1">
        <f>Table6[[#This Row],[Absolute Error]]*100/Table6[[#This Row],[Pb Analytic                             ]]</f>
        <v>1.6486240476874208</v>
      </c>
      <c r="F19">
        <v>0.47365800000000002</v>
      </c>
      <c r="G19">
        <v>0.47347491922386398</v>
      </c>
      <c r="H19" s="1">
        <f>ABS(Table7[[#This Row],[Pd Analytic                             ]]-Table7[[#This Row],[Pd Simulation       ]])</f>
        <v>1.8308077613604645E-4</v>
      </c>
      <c r="I19" s="1">
        <f>Table7[[#This Row],[Absolute Error]]*100/Table7[[#This Row],[Pd Analytic                             ]]</f>
        <v>3.8667470799965208E-2</v>
      </c>
    </row>
    <row r="20" spans="1:9" x14ac:dyDescent="0.25">
      <c r="A20" s="1">
        <v>1.9</v>
      </c>
      <c r="B20">
        <v>8.028E-4</v>
      </c>
      <c r="C20">
        <v>7.9444187765449303E-4</v>
      </c>
      <c r="D20" s="1">
        <f>ABS(Table6[[#This Row],[Pb Analytic                             ]]-Table6[[#This Row],[Pb Simulation       ]])</f>
        <v>8.3581223455069659E-6</v>
      </c>
      <c r="E20" s="1">
        <f>Table6[[#This Row],[Absolute Error]]*100/Table6[[#This Row],[Pb Analytic                             ]]</f>
        <v>1.0520747433636621</v>
      </c>
      <c r="F20">
        <v>0.49596000000000001</v>
      </c>
      <c r="G20">
        <v>0.49562802196223399</v>
      </c>
      <c r="H20" s="1">
        <f>ABS(Table7[[#This Row],[Pd Analytic                             ]]-Table7[[#This Row],[Pd Simulation       ]])</f>
        <v>3.3197803776602308E-4</v>
      </c>
      <c r="I20" s="1">
        <f>Table7[[#This Row],[Absolute Error]]*100/Table7[[#This Row],[Pd Analytic                             ]]</f>
        <v>6.6981289002121691E-2</v>
      </c>
    </row>
    <row r="21" spans="1:9" x14ac:dyDescent="0.25">
      <c r="A21" s="1">
        <v>2</v>
      </c>
      <c r="B21">
        <v>1.1839999999999999E-3</v>
      </c>
      <c r="C21">
        <v>1.19236393063054E-3</v>
      </c>
      <c r="D21" s="1">
        <f>ABS(Table6[[#This Row],[Pb Analytic                             ]]-Table6[[#This Row],[Pb Simulation       ]])</f>
        <v>8.363930630540025E-6</v>
      </c>
      <c r="E21" s="1">
        <f>Table6[[#This Row],[Absolute Error]]*100/Table6[[#This Row],[Pb Analytic                             ]]</f>
        <v>0.70145787000761195</v>
      </c>
      <c r="F21">
        <v>0.51596810000000004</v>
      </c>
      <c r="G21">
        <v>0.51632669082384097</v>
      </c>
      <c r="H21" s="1">
        <f>ABS(Table7[[#This Row],[Pd Analytic                             ]]-Table7[[#This Row],[Pd Simulation       ]])</f>
        <v>3.5859082384093188E-4</v>
      </c>
      <c r="I21" s="1">
        <f>Table7[[#This Row],[Absolute Error]]*100/Table7[[#This Row],[Pd Analytic                             ]]</f>
        <v>6.945037516243277E-2</v>
      </c>
    </row>
    <row r="22" spans="1:9" x14ac:dyDescent="0.25">
      <c r="A22" s="1">
        <v>2.1</v>
      </c>
      <c r="B22">
        <v>1.7338E-3</v>
      </c>
      <c r="C22">
        <v>1.73409746668048E-3</v>
      </c>
      <c r="D22" s="1">
        <f>ABS(Table6[[#This Row],[Pb Analytic                             ]]-Table6[[#This Row],[Pb Simulation       ]])</f>
        <v>2.9746668048008171E-7</v>
      </c>
      <c r="E22" s="1">
        <f>Table6[[#This Row],[Absolute Error]]*100/Table6[[#This Row],[Pb Analytic                             ]]</f>
        <v>1.7153976993548776E-2</v>
      </c>
      <c r="F22">
        <v>0.53584330000000002</v>
      </c>
      <c r="G22">
        <v>0.53558726515827004</v>
      </c>
      <c r="H22" s="1">
        <f>ABS(Table7[[#This Row],[Pd Analytic                             ]]-Table7[[#This Row],[Pd Simulation       ]])</f>
        <v>2.5603484172997959E-4</v>
      </c>
      <c r="I22" s="1">
        <f>Table7[[#This Row],[Absolute Error]]*100/Table7[[#This Row],[Pd Analytic                             ]]</f>
        <v>4.7804505145266921E-2</v>
      </c>
    </row>
    <row r="23" spans="1:9" x14ac:dyDescent="0.25">
      <c r="A23" s="1">
        <v>2.2000000000000002</v>
      </c>
      <c r="B23">
        <v>2.4620000000000002E-3</v>
      </c>
      <c r="C23">
        <v>2.4512954694903802E-3</v>
      </c>
      <c r="D23" s="1">
        <f>ABS(Table6[[#This Row],[Pb Analytic                             ]]-Table6[[#This Row],[Pb Simulation       ]])</f>
        <v>1.070453050962001E-5</v>
      </c>
      <c r="E23" s="1">
        <f>Table6[[#This Row],[Absolute Error]]*100/Table6[[#This Row],[Pb Analytic                             ]]</f>
        <v>0.43668870778133745</v>
      </c>
      <c r="F23">
        <v>0.55386029999999997</v>
      </c>
      <c r="G23">
        <v>0.55343585092659198</v>
      </c>
      <c r="H23" s="1">
        <f>ABS(Table7[[#This Row],[Pd Analytic                             ]]-Table7[[#This Row],[Pd Simulation       ]])</f>
        <v>4.2444907340799531E-4</v>
      </c>
      <c r="I23" s="1">
        <f>Table7[[#This Row],[Absolute Error]]*100/Table7[[#This Row],[Pd Analytic                             ]]</f>
        <v>7.6693454660980112E-2</v>
      </c>
    </row>
    <row r="24" spans="1:9" x14ac:dyDescent="0.25">
      <c r="A24" s="1">
        <v>2.2999999999999998</v>
      </c>
      <c r="B24">
        <v>3.3887000000000001E-3</v>
      </c>
      <c r="C24">
        <v>3.3770811779913102E-3</v>
      </c>
      <c r="D24" s="1">
        <f>ABS(Table6[[#This Row],[Pb Analytic                             ]]-Table6[[#This Row],[Pb Simulation       ]])</f>
        <v>1.161882200868998E-5</v>
      </c>
      <c r="E24" s="1">
        <f>Table6[[#This Row],[Absolute Error]]*100/Table6[[#This Row],[Pb Analytic                             ]]</f>
        <v>0.34404923649483787</v>
      </c>
      <c r="F24">
        <v>0.56998280000000001</v>
      </c>
      <c r="G24">
        <v>0.56990469814397904</v>
      </c>
      <c r="H24" s="1">
        <f>ABS(Table7[[#This Row],[Pd Analytic                             ]]-Table7[[#This Row],[Pd Simulation       ]])</f>
        <v>7.8101856020973415E-5</v>
      </c>
      <c r="I24" s="1">
        <f>Table7[[#This Row],[Absolute Error]]*100/Table7[[#This Row],[Pd Analytic                             ]]</f>
        <v>1.3704371323017588E-2</v>
      </c>
    </row>
    <row r="25" spans="1:9" x14ac:dyDescent="0.25">
      <c r="A25" s="1">
        <v>2.4</v>
      </c>
      <c r="B25">
        <v>4.5373000000000002E-3</v>
      </c>
      <c r="C25">
        <v>4.5449900329234301E-3</v>
      </c>
      <c r="D25" s="1">
        <f>ABS(Table6[[#This Row],[Pb Analytic                             ]]-Table6[[#This Row],[Pb Simulation       ]])</f>
        <v>7.6900329234299084E-6</v>
      </c>
      <c r="E25" s="1">
        <f>Table6[[#This Row],[Absolute Error]]*100/Table6[[#This Row],[Pb Analytic                             ]]</f>
        <v>0.16919801512707658</v>
      </c>
      <c r="F25">
        <v>0.58516009999999996</v>
      </c>
      <c r="G25">
        <v>0.58502969386150205</v>
      </c>
      <c r="H25" s="1">
        <f>ABS(Table7[[#This Row],[Pd Analytic                             ]]-Table7[[#This Row],[Pd Simulation       ]])</f>
        <v>1.3040613849790716E-4</v>
      </c>
      <c r="I25" s="1">
        <f>Table7[[#This Row],[Absolute Error]]*100/Table7[[#This Row],[Pd Analytic                             ]]</f>
        <v>2.2290516168018484E-2</v>
      </c>
    </row>
    <row r="26" spans="1:9" x14ac:dyDescent="0.25">
      <c r="A26" s="1">
        <v>2.5</v>
      </c>
      <c r="B26">
        <v>5.9078000000000004E-3</v>
      </c>
      <c r="C26">
        <v>5.9878500556222103E-3</v>
      </c>
      <c r="D26" s="1">
        <f>ABS(Table6[[#This Row],[Pb Analytic                             ]]-Table6[[#This Row],[Pb Simulation       ]])</f>
        <v>8.0050055622209876E-5</v>
      </c>
      <c r="E26" s="1">
        <f>Table6[[#This Row],[Absolute Error]]*100/Table6[[#This Row],[Pb Analytic                             ]]</f>
        <v>1.3368747526843623</v>
      </c>
      <c r="F26">
        <v>0.59905160000000002</v>
      </c>
      <c r="G26">
        <v>0.59884877684812599</v>
      </c>
      <c r="H26" s="1">
        <f>ABS(Table7[[#This Row],[Pd Analytic                             ]]-Table7[[#This Row],[Pd Simulation       ]])</f>
        <v>2.0282315187403199E-4</v>
      </c>
      <c r="I26" s="1">
        <f>Table7[[#This Row],[Absolute Error]]*100/Table7[[#This Row],[Pd Analytic                             ]]</f>
        <v>3.3868842972600739E-2</v>
      </c>
    </row>
    <row r="27" spans="1:9" x14ac:dyDescent="0.25">
      <c r="A27" s="1">
        <v>2.6</v>
      </c>
      <c r="B27">
        <v>7.7872999999999996E-3</v>
      </c>
      <c r="C27">
        <v>7.7366735189630699E-3</v>
      </c>
      <c r="D27" s="1">
        <f>ABS(Table6[[#This Row],[Pb Analytic                             ]]-Table6[[#This Row],[Pb Simulation       ]])</f>
        <v>5.0626481036929703E-5</v>
      </c>
      <c r="E27" s="1">
        <f>Table6[[#This Row],[Absolute Error]]*100/Table6[[#This Row],[Pb Analytic                             ]]</f>
        <v>0.65437013611652395</v>
      </c>
      <c r="F27">
        <v>0.61131360000000001</v>
      </c>
      <c r="G27">
        <v>0.61140106255575599</v>
      </c>
      <c r="H27" s="1">
        <f>ABS(Table7[[#This Row],[Pd Analytic                             ]]-Table7[[#This Row],[Pd Simulation       ]])</f>
        <v>8.7462555755979388E-5</v>
      </c>
      <c r="I27" s="1">
        <f>Table7[[#This Row],[Absolute Error]]*100/Table7[[#This Row],[Pd Analytic                             ]]</f>
        <v>1.4305267215331891E-2</v>
      </c>
    </row>
    <row r="28" spans="1:9" x14ac:dyDescent="0.25">
      <c r="A28" s="1">
        <v>2.7</v>
      </c>
      <c r="B28">
        <v>9.7803999999999999E-3</v>
      </c>
      <c r="C28">
        <v>9.8196279538146098E-3</v>
      </c>
      <c r="D28" s="1">
        <f>ABS(Table6[[#This Row],[Pb Analytic                             ]]-Table6[[#This Row],[Pb Simulation       ]])</f>
        <v>3.9227953814609945E-5</v>
      </c>
      <c r="E28" s="1">
        <f>Table6[[#This Row],[Absolute Error]]*100/Table6[[#This Row],[Pb Analytic                             ]]</f>
        <v>0.39948513323634777</v>
      </c>
      <c r="F28">
        <v>0.62286889999999995</v>
      </c>
      <c r="G28">
        <v>0.62272647415792504</v>
      </c>
      <c r="H28" s="1">
        <f>ABS(Table7[[#This Row],[Pd Analytic                             ]]-Table7[[#This Row],[Pd Simulation       ]])</f>
        <v>1.4242584207491138E-4</v>
      </c>
      <c r="I28" s="1">
        <f>Table7[[#This Row],[Absolute Error]]*100/Table7[[#This Row],[Pd Analytic                             ]]</f>
        <v>2.2871332436525223E-2</v>
      </c>
    </row>
    <row r="29" spans="1:9" x14ac:dyDescent="0.25">
      <c r="A29" s="1">
        <v>2.8</v>
      </c>
      <c r="B29">
        <v>1.22725E-2</v>
      </c>
      <c r="C29">
        <v>1.22611440303395E-2</v>
      </c>
      <c r="D29" s="1">
        <f>ABS(Table6[[#This Row],[Pb Analytic                             ]]-Table6[[#This Row],[Pb Simulation       ]])</f>
        <v>1.1355969660500551E-5</v>
      </c>
      <c r="E29" s="1">
        <f>Table6[[#This Row],[Absolute Error]]*100/Table6[[#This Row],[Pb Analytic                             ]]</f>
        <v>9.261753742065873E-2</v>
      </c>
      <c r="F29">
        <v>0.63272249999999997</v>
      </c>
      <c r="G29">
        <v>0.63286569836984896</v>
      </c>
      <c r="H29" s="1">
        <f>ABS(Table7[[#This Row],[Pd Analytic                             ]]-Table7[[#This Row],[Pd Simulation       ]])</f>
        <v>1.4319836984899581E-4</v>
      </c>
      <c r="I29" s="1">
        <f>Table7[[#This Row],[Absolute Error]]*100/Table7[[#This Row],[Pd Analytic                             ]]</f>
        <v>2.2626976026327496E-2</v>
      </c>
    </row>
    <row r="30" spans="1:9" x14ac:dyDescent="0.25">
      <c r="A30" s="1">
        <v>2.9</v>
      </c>
      <c r="B30">
        <v>1.49217E-2</v>
      </c>
      <c r="C30">
        <v>1.5081203382381E-2</v>
      </c>
      <c r="D30" s="1">
        <f>ABS(Table6[[#This Row],[Pb Analytic                             ]]-Table6[[#This Row],[Pb Simulation       ]])</f>
        <v>1.595033823810002E-4</v>
      </c>
      <c r="E30" s="1">
        <f>Table6[[#This Row],[Absolute Error]]*100/Table6[[#This Row],[Pb Analytic                             ]]</f>
        <v>1.0576303384870738</v>
      </c>
      <c r="F30">
        <v>0.64158680000000001</v>
      </c>
      <c r="G30">
        <v>0.64186031621635098</v>
      </c>
      <c r="H30" s="1">
        <f>ABS(Table7[[#This Row],[Pd Analytic                             ]]-Table7[[#This Row],[Pd Simulation       ]])</f>
        <v>2.7351621635096635E-4</v>
      </c>
      <c r="I30" s="1">
        <f>Table7[[#This Row],[Absolute Error]]*100/Table7[[#This Row],[Pd Analytic                             ]]</f>
        <v>4.2613043592302814E-2</v>
      </c>
    </row>
    <row r="31" spans="1:9" x14ac:dyDescent="0.25">
      <c r="A31" s="1">
        <v>3</v>
      </c>
      <c r="B31">
        <v>1.8393199999999998E-2</v>
      </c>
      <c r="C31">
        <v>1.8294832938338002E-2</v>
      </c>
      <c r="D31" s="1">
        <f>ABS(Table6[[#This Row],[Pb Analytic                             ]]-Table6[[#This Row],[Pb Simulation       ]])</f>
        <v>9.8367061661996935E-5</v>
      </c>
      <c r="E31" s="1">
        <f>Table6[[#This Row],[Absolute Error]]*100/Table6[[#This Row],[Pb Analytic                             ]]</f>
        <v>0.53767674180758662</v>
      </c>
      <c r="F31">
        <v>0.64925509999999997</v>
      </c>
      <c r="G31">
        <v>0.64975299349959603</v>
      </c>
      <c r="H31" s="1">
        <f>ABS(Table7[[#This Row],[Pd Analytic                             ]]-Table7[[#This Row],[Pd Simulation       ]])</f>
        <v>4.9789349959605822E-4</v>
      </c>
      <c r="I31" s="1">
        <f>Table7[[#This Row],[Absolute Error]]*100/Table7[[#This Row],[Pd Analytic                             ]]</f>
        <v>7.6628119389551955E-2</v>
      </c>
    </row>
    <row r="32" spans="1:9" x14ac:dyDescent="0.25">
      <c r="A32" s="1">
        <v>3.1</v>
      </c>
      <c r="B32">
        <v>2.1912299999999999E-2</v>
      </c>
      <c r="C32">
        <v>2.1911815661543099E-2</v>
      </c>
      <c r="D32" s="1">
        <f>ABS(Table6[[#This Row],[Pb Analytic                             ]]-Table6[[#This Row],[Pb Simulation       ]])</f>
        <v>4.8433845689990762E-7</v>
      </c>
      <c r="E32" s="1">
        <f>Table6[[#This Row],[Absolute Error]]*100/Table6[[#This Row],[Pb Analytic                             ]]</f>
        <v>2.2103985556521382E-3</v>
      </c>
      <c r="F32">
        <v>0.65691279999999996</v>
      </c>
      <c r="G32">
        <v>0.65658764953149995</v>
      </c>
      <c r="H32" s="1">
        <f>ABS(Table7[[#This Row],[Pd Analytic                             ]]-Table7[[#This Row],[Pd Simulation       ]])</f>
        <v>3.2515046850001283E-4</v>
      </c>
      <c r="I32" s="1">
        <f>Table7[[#This Row],[Absolute Error]]*100/Table7[[#This Row],[Pd Analytic                             ]]</f>
        <v>4.9521258697451886E-2</v>
      </c>
    </row>
    <row r="33" spans="1:9" x14ac:dyDescent="0.25">
      <c r="A33" s="1">
        <v>3.2</v>
      </c>
      <c r="B33">
        <v>2.6018300000000001E-2</v>
      </c>
      <c r="C33">
        <v>2.5936612388874E-2</v>
      </c>
      <c r="D33" s="1">
        <f>ABS(Table6[[#This Row],[Pb Analytic                             ]]-Table6[[#This Row],[Pb Simulation       ]])</f>
        <v>8.1687611126000925E-5</v>
      </c>
      <c r="E33" s="1">
        <f>Table6[[#This Row],[Absolute Error]]*100/Table6[[#This Row],[Pb Analytic                             ]]</f>
        <v>0.31495096545855145</v>
      </c>
      <c r="F33">
        <v>0.66215809999999997</v>
      </c>
      <c r="G33">
        <v>0.66240955311687499</v>
      </c>
      <c r="H33" s="1">
        <f>ABS(Table7[[#This Row],[Pd Analytic                             ]]-Table7[[#This Row],[Pd Simulation       ]])</f>
        <v>2.5145311687502225E-4</v>
      </c>
      <c r="I33" s="1">
        <f>Table7[[#This Row],[Absolute Error]]*100/Table7[[#This Row],[Pd Analytic                             ]]</f>
        <v>3.7960369939087531E-2</v>
      </c>
    </row>
    <row r="34" spans="1:9" x14ac:dyDescent="0.25">
      <c r="A34" s="1">
        <v>3.3</v>
      </c>
      <c r="B34">
        <v>3.0257200000000001E-2</v>
      </c>
      <c r="C34">
        <v>3.03684768654565E-2</v>
      </c>
      <c r="D34" s="1">
        <f>ABS(Table6[[#This Row],[Pb Analytic                             ]]-Table6[[#This Row],[Pb Simulation       ]])</f>
        <v>1.1127686545649856E-4</v>
      </c>
      <c r="E34" s="1">
        <f>Table6[[#This Row],[Absolute Error]]*100/Table6[[#This Row],[Pb Analytic                             ]]</f>
        <v>0.36642228041101937</v>
      </c>
      <c r="F34">
        <v>0.66746970000000005</v>
      </c>
      <c r="G34">
        <v>0.66726532024999397</v>
      </c>
      <c r="H34" s="1">
        <f>ABS(Table7[[#This Row],[Pd Analytic                             ]]-Table7[[#This Row],[Pd Simulation       ]])</f>
        <v>2.0437975000608954E-4</v>
      </c>
      <c r="I34" s="1">
        <f>Table7[[#This Row],[Absolute Error]]*100/Table7[[#This Row],[Pd Analytic                             ]]</f>
        <v>3.0629457848868537E-2</v>
      </c>
    </row>
    <row r="35" spans="1:9" x14ac:dyDescent="0.25">
      <c r="A35" s="1">
        <v>3.4</v>
      </c>
      <c r="B35">
        <v>3.5109700000000001E-2</v>
      </c>
      <c r="C35">
        <v>3.5201736794774299E-2</v>
      </c>
      <c r="D35" s="1">
        <f>ABS(Table6[[#This Row],[Pb Analytic                             ]]-Table6[[#This Row],[Pb Simulation       ]])</f>
        <v>9.2036794774298658E-5</v>
      </c>
      <c r="E35" s="1">
        <f>Table6[[#This Row],[Absolute Error]]*100/Table6[[#This Row],[Pb Analytic                             ]]</f>
        <v>0.26145526657071516</v>
      </c>
      <c r="F35">
        <v>0.67119010000000001</v>
      </c>
      <c r="G35">
        <v>0.67120280783291997</v>
      </c>
      <c r="H35" s="1">
        <f>ABS(Table7[[#This Row],[Pd Analytic                             ]]-Table7[[#This Row],[Pd Simulation       ]])</f>
        <v>1.2707832919955919E-5</v>
      </c>
      <c r="I35" s="1">
        <f>Table7[[#This Row],[Absolute Error]]*100/Table7[[#This Row],[Pd Analytic                             ]]</f>
        <v>1.8932925744135495E-3</v>
      </c>
    </row>
    <row r="36" spans="1:9" x14ac:dyDescent="0.25">
      <c r="A36" s="1">
        <v>3.5</v>
      </c>
      <c r="B36">
        <v>4.0251000000000002E-2</v>
      </c>
      <c r="C36">
        <v>4.0426207972128599E-2</v>
      </c>
      <c r="D36" s="1">
        <f>ABS(Table6[[#This Row],[Pb Analytic                             ]]-Table6[[#This Row],[Pb Simulation       ]])</f>
        <v>1.7520797212859651E-4</v>
      </c>
      <c r="E36" s="1">
        <f>Table6[[#This Row],[Absolute Error]]*100/Table6[[#This Row],[Pb Analytic                             ]]</f>
        <v>0.43340194620626232</v>
      </c>
      <c r="F36">
        <v>0.67453189999999996</v>
      </c>
      <c r="G36">
        <v>0.67427091192681998</v>
      </c>
      <c r="H36" s="1">
        <f>ABS(Table7[[#This Row],[Pd Analytic                             ]]-Table7[[#This Row],[Pd Simulation       ]])</f>
        <v>2.6098807317997963E-4</v>
      </c>
      <c r="I36" s="1">
        <f>Table7[[#This Row],[Absolute Error]]*100/Table7[[#This Row],[Pd Analytic                             ]]</f>
        <v>3.8706708025439067E-2</v>
      </c>
    </row>
    <row r="37" spans="1:9" x14ac:dyDescent="0.25">
      <c r="A37" s="1">
        <v>3.6</v>
      </c>
      <c r="B37">
        <v>4.6135099999999998E-2</v>
      </c>
      <c r="C37">
        <v>4.6027706160341901E-2</v>
      </c>
      <c r="D37" s="1">
        <f>ABS(Table6[[#This Row],[Pb Analytic                             ]]-Table6[[#This Row],[Pb Simulation       ]])</f>
        <v>1.0739383965809729E-4</v>
      </c>
      <c r="E37" s="1">
        <f>Table6[[#This Row],[Absolute Error]]*100/Table6[[#This Row],[Pb Analytic                             ]]</f>
        <v>0.23332433574677958</v>
      </c>
      <c r="F37">
        <v>0.67632150000000002</v>
      </c>
      <c r="G37">
        <v>0.67651928808113704</v>
      </c>
      <c r="H37" s="1">
        <f>ABS(Table7[[#This Row],[Pd Analytic                             ]]-Table7[[#This Row],[Pd Simulation       ]])</f>
        <v>1.9778808113701807E-4</v>
      </c>
      <c r="I37" s="1">
        <f>Table7[[#This Row],[Absolute Error]]*100/Table7[[#This Row],[Pd Analytic                             ]]</f>
        <v>2.9236133340413605E-2</v>
      </c>
    </row>
    <row r="38" spans="1:9" x14ac:dyDescent="0.25">
      <c r="A38" s="1">
        <v>3.7</v>
      </c>
      <c r="B38">
        <v>5.1610900000000001E-2</v>
      </c>
      <c r="C38">
        <v>5.1988621825416803E-2</v>
      </c>
      <c r="D38" s="1">
        <f>ABS(Table6[[#This Row],[Pb Analytic                             ]]-Table6[[#This Row],[Pb Simulation       ]])</f>
        <v>3.7772182541680188E-4</v>
      </c>
      <c r="E38" s="1">
        <f>Table6[[#This Row],[Absolute Error]]*100/Table6[[#This Row],[Pb Analytic                             ]]</f>
        <v>0.72654710233564379</v>
      </c>
      <c r="F38">
        <v>0.67832939999999997</v>
      </c>
      <c r="G38">
        <v>0.67799801593230302</v>
      </c>
      <c r="H38" s="1">
        <f>ABS(Table7[[#This Row],[Pd Analytic                             ]]-Table7[[#This Row],[Pd Simulation       ]])</f>
        <v>3.3138406769694928E-4</v>
      </c>
      <c r="I38" s="1">
        <f>Table7[[#This Row],[Absolute Error]]*100/Table7[[#This Row],[Pd Analytic                             ]]</f>
        <v>4.8876849180932914E-2</v>
      </c>
    </row>
    <row r="39" spans="1:9" x14ac:dyDescent="0.25">
      <c r="A39" s="1">
        <v>3.8</v>
      </c>
      <c r="B39">
        <v>5.8249799999999997E-2</v>
      </c>
      <c r="C39">
        <v>5.8288525533563701E-2</v>
      </c>
      <c r="D39" s="1">
        <f>ABS(Table6[[#This Row],[Pb Analytic                             ]]-Table6[[#This Row],[Pb Simulation       ]])</f>
        <v>3.8725533563703507E-5</v>
      </c>
      <c r="E39" s="1">
        <f>Table6[[#This Row],[Absolute Error]]*100/Table6[[#This Row],[Pb Analytic                             ]]</f>
        <v>6.6437661974147161E-2</v>
      </c>
      <c r="F39">
        <v>0.67876479999999995</v>
      </c>
      <c r="G39">
        <v>0.67875723145649802</v>
      </c>
      <c r="H39" s="1">
        <f>ABS(Table7[[#This Row],[Pd Analytic                             ]]-Table7[[#This Row],[Pd Simulation       ]])</f>
        <v>7.5685435019234859E-6</v>
      </c>
      <c r="I39" s="1">
        <f>Table7[[#This Row],[Absolute Error]]*100/Table7[[#This Row],[Pd Analytic                             ]]</f>
        <v>1.1150589859179362E-3</v>
      </c>
    </row>
    <row r="40" spans="1:9" x14ac:dyDescent="0.25">
      <c r="A40" s="1">
        <v>3.9</v>
      </c>
      <c r="B40">
        <v>6.4814899999999995E-2</v>
      </c>
      <c r="C40">
        <v>6.49047760197623E-2</v>
      </c>
      <c r="D40" s="1">
        <f>ABS(Table6[[#This Row],[Pb Analytic                             ]]-Table6[[#This Row],[Pb Simulation       ]])</f>
        <v>8.9876019762305526E-5</v>
      </c>
      <c r="E40" s="1">
        <f>Table6[[#This Row],[Absolute Error]]*100/Table6[[#This Row],[Pb Analytic                             ]]</f>
        <v>0.13847366137576678</v>
      </c>
      <c r="F40">
        <v>0.67856930000000004</v>
      </c>
      <c r="G40">
        <v>0.67884674895451003</v>
      </c>
      <c r="H40" s="1">
        <f>ABS(Table7[[#This Row],[Pd Analytic                             ]]-Table7[[#This Row],[Pd Simulation       ]])</f>
        <v>2.7744895450998452E-4</v>
      </c>
      <c r="I40" s="1">
        <f>Table7[[#This Row],[Absolute Error]]*100/Table7[[#This Row],[Pd Analytic                             ]]</f>
        <v>4.0870631690773047E-2</v>
      </c>
    </row>
    <row r="41" spans="1:9" x14ac:dyDescent="0.25">
      <c r="A41" s="1">
        <v>4</v>
      </c>
      <c r="B41">
        <v>7.1643399999999996E-2</v>
      </c>
      <c r="C41">
        <v>7.1813108004276593E-2</v>
      </c>
      <c r="D41" s="1">
        <f>ABS(Table6[[#This Row],[Pb Analytic                             ]]-Table6[[#This Row],[Pb Simulation       ]])</f>
        <v>1.6970800427659749E-4</v>
      </c>
      <c r="E41" s="1">
        <f>Table6[[#This Row],[Absolute Error]]*100/Table6[[#This Row],[Pb Analytic                             ]]</f>
        <v>0.23631897990892009</v>
      </c>
      <c r="F41">
        <v>0.67833810000000005</v>
      </c>
      <c r="G41">
        <v>0.67831569192344898</v>
      </c>
      <c r="H41" s="1">
        <f>ABS(Table7[[#This Row],[Pd Analytic                             ]]-Table7[[#This Row],[Pd Simulation       ]])</f>
        <v>2.2408076551072575E-5</v>
      </c>
      <c r="I41" s="1">
        <f>Table7[[#This Row],[Absolute Error]]*100/Table7[[#This Row],[Pd Analytic                             ]]</f>
        <v>3.3034878623449905E-3</v>
      </c>
    </row>
    <row r="42" spans="1:9" x14ac:dyDescent="0.25">
      <c r="A42" s="1">
        <v>4.0999999999999996</v>
      </c>
      <c r="B42">
        <v>7.92215E-2</v>
      </c>
      <c r="C42">
        <v>7.8988182182661806E-2</v>
      </c>
      <c r="D42" s="1">
        <f>ABS(Table6[[#This Row],[Pb Analytic                             ]]-Table6[[#This Row],[Pb Simulation       ]])</f>
        <v>2.333178173381939E-4</v>
      </c>
      <c r="E42" s="1">
        <f>Table6[[#This Row],[Absolute Error]]*100/Table6[[#This Row],[Pb Analytic                             ]]</f>
        <v>0.29538319643645122</v>
      </c>
      <c r="F42">
        <v>0.67718</v>
      </c>
      <c r="G42">
        <v>0.67721214817979802</v>
      </c>
      <c r="H42" s="1">
        <f>ABS(Table7[[#This Row],[Pd Analytic                             ]]-Table7[[#This Row],[Pd Simulation       ]])</f>
        <v>3.2148179798019427E-5</v>
      </c>
      <c r="I42" s="1">
        <f>Table7[[#This Row],[Absolute Error]]*100/Table7[[#This Row],[Pd Analytic                             ]]</f>
        <v>4.747135721712448E-3</v>
      </c>
    </row>
    <row r="43" spans="1:9" x14ac:dyDescent="0.25">
      <c r="A43" s="1">
        <v>4.2</v>
      </c>
      <c r="B43">
        <v>8.6420999999999998E-2</v>
      </c>
      <c r="C43">
        <v>8.64040849973889E-2</v>
      </c>
      <c r="D43" s="1">
        <f>ABS(Table6[[#This Row],[Pb Analytic                             ]]-Table6[[#This Row],[Pb Simulation       ]])</f>
        <v>1.6915002611098129E-5</v>
      </c>
      <c r="E43" s="1">
        <f>Table6[[#This Row],[Absolute Error]]*100/Table6[[#This Row],[Pb Analytic                             ]]</f>
        <v>1.9576623734409427E-2</v>
      </c>
      <c r="F43">
        <v>0.67576510000000001</v>
      </c>
      <c r="G43">
        <v>0.67558286053056404</v>
      </c>
      <c r="H43" s="1">
        <f>ABS(Table7[[#This Row],[Pd Analytic                             ]]-Table7[[#This Row],[Pd Simulation       ]])</f>
        <v>1.8223946943596303E-4</v>
      </c>
      <c r="I43" s="1">
        <f>Table7[[#This Row],[Absolute Error]]*100/Table7[[#This Row],[Pd Analytic                             ]]</f>
        <v>2.6975146955747605E-2</v>
      </c>
    </row>
    <row r="44" spans="1:9" x14ac:dyDescent="0.25">
      <c r="A44" s="1">
        <v>4.3</v>
      </c>
      <c r="B44">
        <v>9.4114900000000001E-2</v>
      </c>
      <c r="C44">
        <v>9.4034770499689502E-2</v>
      </c>
      <c r="D44" s="1">
        <f>ABS(Table6[[#This Row],[Pb Analytic                             ]]-Table6[[#This Row],[Pb Simulation       ]])</f>
        <v>8.0129500310499591E-5</v>
      </c>
      <c r="E44" s="1">
        <f>Table6[[#This Row],[Absolute Error]]*100/Table6[[#This Row],[Pb Analytic                             ]]</f>
        <v>8.5212629205878881E-2</v>
      </c>
      <c r="F44">
        <v>0.67335120000000004</v>
      </c>
      <c r="G44">
        <v>0.67347296036987103</v>
      </c>
      <c r="H44" s="1">
        <f>ABS(Table7[[#This Row],[Pd Analytic                             ]]-Table7[[#This Row],[Pd Simulation       ]])</f>
        <v>1.2176036987099348E-4</v>
      </c>
      <c r="I44" s="1">
        <f>Table7[[#This Row],[Absolute Error]]*100/Table7[[#This Row],[Pd Analytic                             ]]</f>
        <v>1.8079474163910418E-2</v>
      </c>
    </row>
    <row r="45" spans="1:9" x14ac:dyDescent="0.25">
      <c r="A45" s="1">
        <v>4.4000000000000004</v>
      </c>
      <c r="B45">
        <v>0.1017681</v>
      </c>
      <c r="C45">
        <v>0.10185444063792699</v>
      </c>
      <c r="D45" s="1">
        <f>ABS(Table6[[#This Row],[Pb Analytic                             ]]-Table6[[#This Row],[Pb Simulation       ]])</f>
        <v>8.6340637926993202E-5</v>
      </c>
      <c r="E45" s="1">
        <f>Table6[[#This Row],[Absolute Error]]*100/Table6[[#This Row],[Pb Analytic                             ]]</f>
        <v>8.4768653567022775E-2</v>
      </c>
      <c r="F45">
        <v>0.67085019999999995</v>
      </c>
      <c r="G45">
        <v>0.67092574808319905</v>
      </c>
      <c r="H45" s="1">
        <f>ABS(Table7[[#This Row],[Pd Analytic                             ]]-Table7[[#This Row],[Pd Simulation       ]])</f>
        <v>7.5548083199095117E-5</v>
      </c>
      <c r="I45" s="1">
        <f>Table7[[#This Row],[Absolute Error]]*100/Table7[[#This Row],[Pd Analytic                             ]]</f>
        <v>1.1260274838897176E-2</v>
      </c>
    </row>
    <row r="46" spans="1:9" x14ac:dyDescent="0.25">
      <c r="A46" s="1">
        <v>4.5</v>
      </c>
      <c r="B46">
        <v>0.1097393</v>
      </c>
      <c r="C46">
        <v>0.109837863578473</v>
      </c>
      <c r="D46" s="1">
        <f>ABS(Table6[[#This Row],[Pb Analytic                             ]]-Table6[[#This Row],[Pb Simulation       ]])</f>
        <v>9.8563578473001567E-5</v>
      </c>
      <c r="E46" s="1">
        <f>Table6[[#This Row],[Absolute Error]]*100/Table6[[#This Row],[Pb Analytic                             ]]</f>
        <v>8.9735520395098925E-2</v>
      </c>
      <c r="F46">
        <v>0.66769690000000004</v>
      </c>
      <c r="G46">
        <v>0.667982521221409</v>
      </c>
      <c r="H46" s="1">
        <f>ABS(Table7[[#This Row],[Pd Analytic                             ]]-Table7[[#This Row],[Pd Simulation       ]])</f>
        <v>2.856212214089604E-4</v>
      </c>
      <c r="I46" s="1">
        <f>Table7[[#This Row],[Absolute Error]]*100/Table7[[#This Row],[Pd Analytic                             ]]</f>
        <v>4.275878669500225E-2</v>
      </c>
    </row>
    <row r="47" spans="1:9" x14ac:dyDescent="0.25">
      <c r="A47" s="1">
        <v>4.5999999999999996</v>
      </c>
      <c r="B47">
        <v>0.11791939999999999</v>
      </c>
      <c r="C47">
        <v>0.11796063217262601</v>
      </c>
      <c r="D47" s="1">
        <f>ABS(Table6[[#This Row],[Pb Analytic                             ]]-Table6[[#This Row],[Pb Simulation       ]])</f>
        <v>4.1232172626012864E-5</v>
      </c>
      <c r="E47" s="1">
        <f>Table6[[#This Row],[Absolute Error]]*100/Table6[[#This Row],[Pb Analytic                             ]]</f>
        <v>3.4954180786071792E-2</v>
      </c>
      <c r="F47">
        <v>0.66477090000000005</v>
      </c>
      <c r="G47">
        <v>0.66468244911567198</v>
      </c>
      <c r="H47" s="1">
        <f>ABS(Table7[[#This Row],[Pd Analytic                             ]]-Table7[[#This Row],[Pd Simulation       ]])</f>
        <v>8.845088432807291E-5</v>
      </c>
      <c r="I47" s="1">
        <f>Table7[[#This Row],[Absolute Error]]*100/Table7[[#This Row],[Pd Analytic                             ]]</f>
        <v>1.3307239335979543E-2</v>
      </c>
    </row>
    <row r="48" spans="1:9" x14ac:dyDescent="0.25">
      <c r="A48" s="1">
        <v>4.7</v>
      </c>
      <c r="B48">
        <v>0.12600230000000001</v>
      </c>
      <c r="C48">
        <v>0.12619936648100599</v>
      </c>
      <c r="D48" s="1">
        <f>ABS(Table6[[#This Row],[Pb Analytic                             ]]-Table6[[#This Row],[Pb Simulation       ]])</f>
        <v>1.9706648100598079E-4</v>
      </c>
      <c r="E48" s="1">
        <f>Table6[[#This Row],[Absolute Error]]*100/Table6[[#This Row],[Pb Analytic                             ]]</f>
        <v>0.15615488928436172</v>
      </c>
      <c r="F48">
        <v>0.66150220000000004</v>
      </c>
      <c r="G48">
        <v>0.66106249092749902</v>
      </c>
      <c r="H48" s="1">
        <f>ABS(Table7[[#This Row],[Pd Analytic                             ]]-Table7[[#This Row],[Pd Simulation       ]])</f>
        <v>4.3970907250101554E-4</v>
      </c>
      <c r="I48" s="1">
        <f>Table7[[#This Row],[Absolute Error]]*100/Table7[[#This Row],[Pd Analytic                             ]]</f>
        <v>6.6515507767516024E-2</v>
      </c>
    </row>
    <row r="49" spans="1:9" x14ac:dyDescent="0.25">
      <c r="A49" s="1">
        <v>4.8</v>
      </c>
      <c r="B49">
        <v>0.1345018</v>
      </c>
      <c r="C49">
        <v>0.13453186544210899</v>
      </c>
      <c r="D49" s="1">
        <f>ABS(Table6[[#This Row],[Pb Analytic                             ]]-Table6[[#This Row],[Pb Simulation       ]])</f>
        <v>3.0065442108984097E-5</v>
      </c>
      <c r="E49" s="1">
        <f>Table6[[#This Row],[Absolute Error]]*100/Table6[[#This Row],[Pb Analytic                             ]]</f>
        <v>2.234819387227013E-2</v>
      </c>
      <c r="F49">
        <v>0.65720489999999998</v>
      </c>
      <c r="G49">
        <v>0.65715735300641398</v>
      </c>
      <c r="H49" s="1">
        <f>ABS(Table7[[#This Row],[Pd Analytic                             ]]-Table7[[#This Row],[Pd Simulation       ]])</f>
        <v>4.7546993586000674E-5</v>
      </c>
      <c r="I49" s="1">
        <f>Table7[[#This Row],[Absolute Error]]*100/Table7[[#This Row],[Pd Analytic                             ]]</f>
        <v>7.2352524655592805E-3</v>
      </c>
    </row>
    <row r="50" spans="1:9" x14ac:dyDescent="0.25">
      <c r="A50" s="1">
        <v>4.9000000000000004</v>
      </c>
      <c r="B50">
        <v>0.14317450000000001</v>
      </c>
      <c r="C50">
        <v>0.14293721342797999</v>
      </c>
      <c r="D50" s="1">
        <f>ABS(Table6[[#This Row],[Pb Analytic                             ]]-Table6[[#This Row],[Pb Simulation       ]])</f>
        <v>2.3728657202001791E-4</v>
      </c>
      <c r="E50" s="1">
        <f>Table6[[#This Row],[Absolute Error]]*100/Table6[[#This Row],[Pb Analytic                             ]]</f>
        <v>0.16600755417662913</v>
      </c>
      <c r="F50">
        <v>0.65293369999999995</v>
      </c>
      <c r="G50">
        <v>0.65299948077862902</v>
      </c>
      <c r="H50" s="1">
        <f>ABS(Table7[[#This Row],[Pd Analytic                             ]]-Table7[[#This Row],[Pd Simulation       ]])</f>
        <v>6.5780778629065395E-5</v>
      </c>
      <c r="I50" s="1">
        <f>Table7[[#This Row],[Absolute Error]]*100/Table7[[#This Row],[Pd Analytic                             ]]</f>
        <v>1.0073634139896889E-2</v>
      </c>
    </row>
    <row r="51" spans="1:9" x14ac:dyDescent="0.25">
      <c r="A51" s="1">
        <v>5</v>
      </c>
      <c r="B51">
        <v>0.1514451</v>
      </c>
      <c r="C51">
        <v>0.151395847674062</v>
      </c>
      <c r="D51" s="1">
        <f>ABS(Table6[[#This Row],[Pb Analytic                             ]]-Table6[[#This Row],[Pb Simulation       ]])</f>
        <v>4.9252325937998442E-5</v>
      </c>
      <c r="E51" s="1">
        <f>Table6[[#This Row],[Absolute Error]]*100/Table6[[#This Row],[Pb Analytic                             ]]</f>
        <v>3.2532151108947908E-2</v>
      </c>
      <c r="F51">
        <v>0.64849509999999999</v>
      </c>
      <c r="G51">
        <v>0.64861908012192704</v>
      </c>
      <c r="H51" s="1">
        <f>ABS(Table7[[#This Row],[Pd Analytic                             ]]-Table7[[#This Row],[Pd Simulation       ]])</f>
        <v>1.2398012192704755E-4</v>
      </c>
      <c r="I51" s="1">
        <f>Table7[[#This Row],[Absolute Error]]*100/Table7[[#This Row],[Pd Analytic                             ]]</f>
        <v>1.9114473460099545E-2</v>
      </c>
    </row>
    <row r="52" spans="1:9" x14ac:dyDescent="0.25">
      <c r="A52" s="1">
        <v>5.0999999999999996</v>
      </c>
      <c r="B52">
        <v>0.15992310000000001</v>
      </c>
      <c r="C52">
        <v>0.159889592503309</v>
      </c>
      <c r="D52" s="1">
        <f>ABS(Table6[[#This Row],[Pb Analytic                             ]]-Table6[[#This Row],[Pb Simulation       ]])</f>
        <v>3.350749669100983E-5</v>
      </c>
      <c r="E52" s="1">
        <f>Table6[[#This Row],[Absolute Error]]*100/Table6[[#This Row],[Pb Analytic                             ]]</f>
        <v>2.0956646499875452E-2</v>
      </c>
      <c r="F52">
        <v>0.64408659999999995</v>
      </c>
      <c r="G52">
        <v>0.64404416320492597</v>
      </c>
      <c r="H52" s="1">
        <f>ABS(Table7[[#This Row],[Pd Analytic                             ]]-Table7[[#This Row],[Pd Simulation       ]])</f>
        <v>4.2436795073985678E-5</v>
      </c>
      <c r="I52" s="1">
        <f>Table7[[#This Row],[Absolute Error]]*100/Table7[[#This Row],[Pd Analytic                             ]]</f>
        <v>6.5891125948272702E-3</v>
      </c>
    </row>
    <row r="53" spans="1:9" x14ac:dyDescent="0.25">
      <c r="A53" s="1">
        <v>5.2</v>
      </c>
      <c r="B53">
        <v>0.16822790000000001</v>
      </c>
      <c r="C53">
        <v>0.168401665976119</v>
      </c>
      <c r="D53" s="1">
        <f>ABS(Table6[[#This Row],[Pb Analytic                             ]]-Table6[[#This Row],[Pb Simulation       ]])</f>
        <v>1.7376597611898359E-4</v>
      </c>
      <c r="E53" s="1">
        <f>Table6[[#This Row],[Absolute Error]]*100/Table6[[#This Row],[Pb Analytic                             ]]</f>
        <v>0.10318542581617055</v>
      </c>
      <c r="F53">
        <v>0.63952949999999997</v>
      </c>
      <c r="G53">
        <v>0.63930061400160398</v>
      </c>
      <c r="H53" s="1">
        <f>ABS(Table7[[#This Row],[Pd Analytic                             ]]-Table7[[#This Row],[Pd Simulation       ]])</f>
        <v>2.28885998395989E-4</v>
      </c>
      <c r="I53" s="1">
        <f>Table7[[#This Row],[Absolute Error]]*100/Table7[[#This Row],[Pd Analytic                             ]]</f>
        <v>3.5802561953337142E-2</v>
      </c>
    </row>
    <row r="54" spans="1:9" x14ac:dyDescent="0.25">
      <c r="A54" s="1">
        <v>5.3</v>
      </c>
      <c r="B54">
        <v>0.1767001</v>
      </c>
      <c r="C54">
        <v>0.17691666416326399</v>
      </c>
      <c r="D54" s="1">
        <f>ABS(Table6[[#This Row],[Pb Analytic                             ]]-Table6[[#This Row],[Pb Simulation       ]])</f>
        <v>2.1656416326398809E-4</v>
      </c>
      <c r="E54" s="1">
        <f>Table6[[#This Row],[Absolute Error]]*100/Table6[[#This Row],[Pb Analytic                             ]]</f>
        <v>0.12241026829679323</v>
      </c>
      <c r="F54">
        <v>0.63452209999999998</v>
      </c>
      <c r="G54">
        <v>0.63441226906431403</v>
      </c>
      <c r="H54" s="1">
        <f>ABS(Table7[[#This Row],[Pd Analytic                             ]]-Table7[[#This Row],[Pd Simulation       ]])</f>
        <v>1.0983093568595059E-4</v>
      </c>
      <c r="I54" s="1">
        <f>Table7[[#This Row],[Absolute Error]]*100/Table7[[#This Row],[Pd Analytic                             ]]</f>
        <v>1.731223386457181E-2</v>
      </c>
    </row>
    <row r="55" spans="1:9" x14ac:dyDescent="0.25">
      <c r="A55" s="1">
        <v>5.4</v>
      </c>
      <c r="B55">
        <v>0.18560399999999999</v>
      </c>
      <c r="C55">
        <v>0.18542052771975001</v>
      </c>
      <c r="D55" s="1">
        <f>ABS(Table6[[#This Row],[Pb Analytic                             ]]-Table6[[#This Row],[Pb Simulation       ]])</f>
        <v>1.8347228024997997E-4</v>
      </c>
      <c r="E55" s="1">
        <f>Table6[[#This Row],[Absolute Error]]*100/Table6[[#This Row],[Pb Analytic                             ]]</f>
        <v>9.8949281671382852E-2</v>
      </c>
      <c r="F55">
        <v>0.62925370000000003</v>
      </c>
      <c r="G55">
        <v>0.62940100959363598</v>
      </c>
      <c r="H55" s="1">
        <f>ABS(Table7[[#This Row],[Pd Analytic                             ]]-Table7[[#This Row],[Pd Simulation       ]])</f>
        <v>1.4730959363595808E-4</v>
      </c>
      <c r="I55" s="1">
        <f>Table7[[#This Row],[Absolute Error]]*100/Table7[[#This Row],[Pd Analytic                             ]]</f>
        <v>2.3404727890580675E-2</v>
      </c>
    </row>
    <row r="56" spans="1:9" x14ac:dyDescent="0.25">
      <c r="A56" s="1">
        <v>5.5</v>
      </c>
      <c r="B56">
        <v>0.19377169999999999</v>
      </c>
      <c r="C56">
        <v>0.19390049488062799</v>
      </c>
      <c r="D56" s="1">
        <f>ABS(Table6[[#This Row],[Pb Analytic                             ]]-Table6[[#This Row],[Pb Simulation       ]])</f>
        <v>1.2879488062800259E-4</v>
      </c>
      <c r="E56" s="1">
        <f>Table6[[#This Row],[Absolute Error]]*100/Table6[[#This Row],[Pb Analytic                             ]]</f>
        <v>6.6423183038956807E-2</v>
      </c>
      <c r="F56">
        <v>0.62418240000000003</v>
      </c>
      <c r="G56">
        <v>0.62428686133671896</v>
      </c>
      <c r="H56" s="1">
        <f>ABS(Table7[[#This Row],[Pd Analytic                             ]]-Table7[[#This Row],[Pd Simulation       ]])</f>
        <v>1.0446133671893065E-4</v>
      </c>
      <c r="I56" s="1">
        <f>Table7[[#This Row],[Absolute Error]]*100/Table7[[#This Row],[Pd Analytic                             ]]</f>
        <v>1.6732906487132968E-2</v>
      </c>
    </row>
    <row r="57" spans="1:9" x14ac:dyDescent="0.25">
      <c r="A57" s="1">
        <v>5.6</v>
      </c>
      <c r="B57">
        <v>0.20248260000000001</v>
      </c>
      <c r="C57">
        <v>0.20234504443999199</v>
      </c>
      <c r="D57" s="1">
        <f>ABS(Table6[[#This Row],[Pb Analytic                             ]]-Table6[[#This Row],[Pb Simulation       ]])</f>
        <v>1.375555600080236E-4</v>
      </c>
      <c r="E57" s="1">
        <f>Table6[[#This Row],[Absolute Error]]*100/Table6[[#This Row],[Pb Analytic                             ]]</f>
        <v>6.7980691293291082E-2</v>
      </c>
      <c r="F57">
        <v>0.61896220000000002</v>
      </c>
      <c r="G57">
        <v>0.61908809934424502</v>
      </c>
      <c r="H57" s="1">
        <f>ABS(Table7[[#This Row],[Pd Analytic                             ]]-Table7[[#This Row],[Pd Simulation       ]])</f>
        <v>1.2589934424500626E-4</v>
      </c>
      <c r="I57" s="1">
        <f>Table7[[#This Row],[Absolute Error]]*100/Table7[[#This Row],[Pd Analytic                             ]]</f>
        <v>2.0336256564835002E-2</v>
      </c>
    </row>
    <row r="58" spans="1:9" x14ac:dyDescent="0.25">
      <c r="A58" s="1">
        <v>5.7</v>
      </c>
      <c r="B58">
        <v>0.21058489999999999</v>
      </c>
      <c r="C58">
        <v>0.21074383173622299</v>
      </c>
      <c r="D58" s="1">
        <f>ABS(Table6[[#This Row],[Pb Analytic                             ]]-Table6[[#This Row],[Pb Simulation       ]])</f>
        <v>1.5893173622300028E-4</v>
      </c>
      <c r="E58" s="1">
        <f>Table6[[#This Row],[Absolute Error]]*100/Table6[[#This Row],[Pb Analytic                             ]]</f>
        <v>7.5414656226772417E-2</v>
      </c>
      <c r="F58">
        <v>0.61374099999999998</v>
      </c>
      <c r="G58">
        <v>0.61382135509651803</v>
      </c>
      <c r="H58" s="1">
        <f>ABS(Table7[[#This Row],[Pd Analytic                             ]]-Table7[[#This Row],[Pd Simulation       ]])</f>
        <v>8.0355096518047731E-5</v>
      </c>
      <c r="I58" s="1">
        <f>Table7[[#This Row],[Absolute Error]]*100/Table7[[#This Row],[Pd Analytic                             ]]</f>
        <v>1.3090958118492407E-2</v>
      </c>
    </row>
    <row r="59" spans="1:9" x14ac:dyDescent="0.25">
      <c r="A59" s="1">
        <v>5.8</v>
      </c>
      <c r="B59">
        <v>0.2194846</v>
      </c>
      <c r="C59">
        <v>0.219087620165765</v>
      </c>
      <c r="D59" s="1">
        <f>ABS(Table6[[#This Row],[Pb Analytic                             ]]-Table6[[#This Row],[Pb Simulation       ]])</f>
        <v>3.9697983423500616E-4</v>
      </c>
      <c r="E59" s="1">
        <f>Table6[[#This Row],[Absolute Error]]*100/Table6[[#This Row],[Pb Analytic                             ]]</f>
        <v>0.18119683528199595</v>
      </c>
      <c r="F59">
        <v>0.60835649999999997</v>
      </c>
      <c r="G59">
        <v>0.60850172395605995</v>
      </c>
      <c r="H59" s="1">
        <f>ABS(Table7[[#This Row],[Pd Analytic                             ]]-Table7[[#This Row],[Pd Simulation       ]])</f>
        <v>1.4522395605998106E-4</v>
      </c>
      <c r="I59" s="1">
        <f>Table7[[#This Row],[Absolute Error]]*100/Table7[[#This Row],[Pd Analytic                             ]]</f>
        <v>2.386582491760824E-2</v>
      </c>
    </row>
    <row r="60" spans="1:9" x14ac:dyDescent="0.25">
      <c r="A60" s="1">
        <v>5.9</v>
      </c>
      <c r="B60">
        <v>0.22737740000000001</v>
      </c>
      <c r="C60">
        <v>0.22736821029374901</v>
      </c>
      <c r="D60" s="1">
        <f>ABS(Table6[[#This Row],[Pb Analytic                             ]]-Table6[[#This Row],[Pb Simulation       ]])</f>
        <v>9.1897062509949112E-6</v>
      </c>
      <c r="E60" s="1">
        <f>Table6[[#This Row],[Absolute Error]]*100/Table6[[#This Row],[Pb Analytic                             ]]</f>
        <v>4.0417726995001825E-3</v>
      </c>
      <c r="F60">
        <v>0.60327399999999998</v>
      </c>
      <c r="G60">
        <v>0.6031428713086</v>
      </c>
      <c r="H60" s="1">
        <f>ABS(Table7[[#This Row],[Pd Analytic                             ]]-Table7[[#This Row],[Pd Simulation       ]])</f>
        <v>1.3112869139997319E-4</v>
      </c>
      <c r="I60" s="1">
        <f>Table7[[#This Row],[Absolute Error]]*100/Table7[[#This Row],[Pd Analytic                             ]]</f>
        <v>2.174090047942899E-2</v>
      </c>
    </row>
    <row r="61" spans="1:9" x14ac:dyDescent="0.25">
      <c r="A61" s="1">
        <v>6</v>
      </c>
      <c r="B61">
        <v>0.2355312</v>
      </c>
      <c r="C61">
        <v>0.23557836822684899</v>
      </c>
      <c r="D61" s="1">
        <f>ABS(Table6[[#This Row],[Pb Analytic                             ]]-Table6[[#This Row],[Pb Simulation       ]])</f>
        <v>4.7168226848998129E-5</v>
      </c>
      <c r="E61" s="1">
        <f>Table6[[#This Row],[Absolute Error]]*100/Table6[[#This Row],[Pb Analytic                             ]]</f>
        <v>2.0022308161833317E-2</v>
      </c>
      <c r="F61">
        <v>0.59794250000000004</v>
      </c>
      <c r="G61">
        <v>0.59775713611205405</v>
      </c>
      <c r="H61" s="1">
        <f>ABS(Table7[[#This Row],[Pd Analytic                             ]]-Table7[[#This Row],[Pd Simulation       ]])</f>
        <v>1.8536388794598846E-4</v>
      </c>
      <c r="I61" s="1">
        <f>Table7[[#This Row],[Absolute Error]]*100/Table7[[#This Row],[Pd Analytic                             ]]</f>
        <v>3.100989963108372E-2</v>
      </c>
    </row>
    <row r="62" spans="1:9" x14ac:dyDescent="0.25">
      <c r="A62" s="1">
        <v>6.1</v>
      </c>
      <c r="B62">
        <v>0.24356249999999999</v>
      </c>
      <c r="C62">
        <v>0.243711754562597</v>
      </c>
      <c r="D62" s="1">
        <f>ABS(Table6[[#This Row],[Pb Analytic                             ]]-Table6[[#This Row],[Pb Simulation       ]])</f>
        <v>1.4925456259701209E-4</v>
      </c>
      <c r="E62" s="1">
        <f>Table6[[#This Row],[Absolute Error]]*100/Table6[[#This Row],[Pb Analytic                             ]]</f>
        <v>6.1242250241432761E-2</v>
      </c>
      <c r="F62">
        <v>0.59219840000000001</v>
      </c>
      <c r="G62">
        <v>0.59235563088336696</v>
      </c>
      <c r="H62" s="1">
        <f>ABS(Table7[[#This Row],[Pd Analytic                             ]]-Table7[[#This Row],[Pd Simulation       ]])</f>
        <v>1.5723088336694335E-4</v>
      </c>
      <c r="I62" s="1">
        <f>Table7[[#This Row],[Absolute Error]]*100/Table7[[#This Row],[Pd Analytic                             ]]</f>
        <v>2.6543325524308495E-2</v>
      </c>
    </row>
    <row r="63" spans="1:9" x14ac:dyDescent="0.25">
      <c r="A63" s="1">
        <v>6.2</v>
      </c>
      <c r="B63">
        <v>0.2518743</v>
      </c>
      <c r="C63">
        <v>0.25176285492824402</v>
      </c>
      <c r="D63" s="1">
        <f>ABS(Table6[[#This Row],[Pb Analytic                             ]]-Table6[[#This Row],[Pb Simulation       ]])</f>
        <v>1.1144507175597784E-4</v>
      </c>
      <c r="E63" s="1">
        <f>Table6[[#This Row],[Absolute Error]]*100/Table6[[#This Row],[Pb Analytic                             ]]</f>
        <v>4.426589132369875E-2</v>
      </c>
      <c r="F63">
        <v>0.58688859999999998</v>
      </c>
      <c r="G63">
        <v>0.58694833741730401</v>
      </c>
      <c r="H63" s="1">
        <f>ABS(Table7[[#This Row],[Pd Analytic                             ]]-Table7[[#This Row],[Pd Simulation       ]])</f>
        <v>5.9737417304028817E-5</v>
      </c>
      <c r="I63" s="1">
        <f>Table7[[#This Row],[Absolute Error]]*100/Table7[[#This Row],[Pd Analytic                             ]]</f>
        <v>1.0177627824432727E-2</v>
      </c>
    </row>
    <row r="64" spans="1:9" x14ac:dyDescent="0.25">
      <c r="A64" s="1">
        <v>6.3</v>
      </c>
      <c r="B64">
        <v>0.25998339999999998</v>
      </c>
      <c r="C64">
        <v>0.25972691286779098</v>
      </c>
      <c r="D64" s="1">
        <f>ABS(Table6[[#This Row],[Pb Analytic                             ]]-Table6[[#This Row],[Pb Simulation       ]])</f>
        <v>2.5648713220899344E-4</v>
      </c>
      <c r="E64" s="1">
        <f>Table6[[#This Row],[Absolute Error]]*100/Table6[[#This Row],[Pb Analytic                             ]]</f>
        <v>9.875262034918704E-2</v>
      </c>
      <c r="F64">
        <v>0.58143619999999996</v>
      </c>
      <c r="G64">
        <v>0.58154419775265398</v>
      </c>
      <c r="H64" s="1">
        <f>ABS(Table7[[#This Row],[Pd Analytic                             ]]-Table7[[#This Row],[Pd Simulation       ]])</f>
        <v>1.0799775265402101E-4</v>
      </c>
      <c r="I64" s="1">
        <f>Table7[[#This Row],[Absolute Error]]*100/Table7[[#This Row],[Pd Analytic                             ]]</f>
        <v>1.8570858942686123E-2</v>
      </c>
    </row>
    <row r="65" spans="1:9" x14ac:dyDescent="0.25">
      <c r="A65" s="1">
        <v>6.4</v>
      </c>
      <c r="B65">
        <v>0.26805250000000003</v>
      </c>
      <c r="C65">
        <v>0.26759986562377303</v>
      </c>
      <c r="D65" s="1">
        <f>ABS(Table6[[#This Row],[Pb Analytic                             ]]-Table6[[#This Row],[Pb Simulation       ]])</f>
        <v>4.5263437622700131E-4</v>
      </c>
      <c r="E65" s="1">
        <f>Table6[[#This Row],[Absolute Error]]*100/Table6[[#This Row],[Pb Analytic                             ]]</f>
        <v>0.16914596544057089</v>
      </c>
      <c r="F65">
        <v>0.57588320000000004</v>
      </c>
      <c r="G65">
        <v>0.57615120008370302</v>
      </c>
      <c r="H65" s="1">
        <f>ABS(Table7[[#This Row],[Pd Analytic                             ]]-Table7[[#This Row],[Pd Simulation       ]])</f>
        <v>2.6800008370297945E-4</v>
      </c>
      <c r="I65" s="1">
        <f>Table7[[#This Row],[Absolute Error]]*100/Table7[[#This Row],[Pd Analytic                             ]]</f>
        <v>4.6515581962520341E-2</v>
      </c>
    </row>
    <row r="66" spans="1:9" x14ac:dyDescent="0.25">
      <c r="A66" s="1">
        <v>6.5</v>
      </c>
      <c r="B66">
        <v>0.27556370000000002</v>
      </c>
      <c r="C66">
        <v>0.27537828318611202</v>
      </c>
      <c r="D66" s="1">
        <f>ABS(Table6[[#This Row],[Pb Analytic                             ]]-Table6[[#This Row],[Pb Simulation       ]])</f>
        <v>1.8541681388800635E-4</v>
      </c>
      <c r="E66" s="1">
        <f>Table6[[#This Row],[Absolute Error]]*100/Table6[[#This Row],[Pb Analytic                             ]]</f>
        <v>6.7331676173859364E-2</v>
      </c>
      <c r="F66">
        <v>0.57079530000000001</v>
      </c>
      <c r="G66">
        <v>0.57077645946265798</v>
      </c>
      <c r="H66" s="1">
        <f>ABS(Table7[[#This Row],[Pd Analytic                             ]]-Table7[[#This Row],[Pd Simulation       ]])</f>
        <v>1.8840537342024177E-5</v>
      </c>
      <c r="I66" s="1">
        <f>Table7[[#This Row],[Absolute Error]]*100/Table7[[#This Row],[Pd Analytic                             ]]</f>
        <v>3.3008609639859866E-3</v>
      </c>
    </row>
    <row r="67" spans="1:9" x14ac:dyDescent="0.25">
      <c r="A67" s="1">
        <v>6.6</v>
      </c>
      <c r="B67">
        <v>0.28283259999999999</v>
      </c>
      <c r="C67">
        <v>0.28305931083913499</v>
      </c>
      <c r="D67" s="1">
        <f>ABS(Table6[[#This Row],[Pb Analytic                             ]]-Table6[[#This Row],[Pb Simulation       ]])</f>
        <v>2.2671083913500256E-4</v>
      </c>
      <c r="E67" s="1">
        <f>Table6[[#This Row],[Absolute Error]]*100/Table6[[#This Row],[Pb Analytic                             ]]</f>
        <v>8.0093051333628193E-2</v>
      </c>
      <c r="F67">
        <v>0.56546379999999996</v>
      </c>
      <c r="G67">
        <v>0.56542629325635596</v>
      </c>
      <c r="H67" s="1">
        <f>ABS(Table7[[#This Row],[Pd Analytic                             ]]-Table7[[#This Row],[Pd Simulation       ]])</f>
        <v>3.7506743644000196E-5</v>
      </c>
      <c r="I67" s="1">
        <f>Table7[[#This Row],[Absolute Error]]*100/Table7[[#This Row],[Pd Analytic                             ]]</f>
        <v>6.6333568302942699E-3</v>
      </c>
    </row>
    <row r="68" spans="1:9" x14ac:dyDescent="0.25">
      <c r="A68" s="1">
        <v>6.7</v>
      </c>
      <c r="B68">
        <v>0.2906128</v>
      </c>
      <c r="C68">
        <v>0.29064061532505298</v>
      </c>
      <c r="D68" s="1">
        <f>ABS(Table6[[#This Row],[Pb Analytic                             ]]-Table6[[#This Row],[Pb Simulation       ]])</f>
        <v>2.7815325052971129E-5</v>
      </c>
      <c r="E68" s="1">
        <f>Table6[[#This Row],[Absolute Error]]*100/Table6[[#This Row],[Pb Analytic                             ]]</f>
        <v>9.5703503179906287E-3</v>
      </c>
      <c r="F68">
        <v>0.56005119999999997</v>
      </c>
      <c r="G68">
        <v>0.56010629141242696</v>
      </c>
      <c r="H68" s="1">
        <f>ABS(Table7[[#This Row],[Pd Analytic                             ]]-Table7[[#This Row],[Pd Simulation       ]])</f>
        <v>5.5091412426988562E-5</v>
      </c>
      <c r="I68" s="1">
        <f>Table7[[#This Row],[Absolute Error]]*100/Table7[[#This Row],[Pd Analytic                             ]]</f>
        <v>9.8358853081374729E-3</v>
      </c>
    </row>
    <row r="69" spans="1:9" x14ac:dyDescent="0.25">
      <c r="A69" s="1">
        <v>6.8</v>
      </c>
      <c r="B69">
        <v>0.2979252</v>
      </c>
      <c r="C69">
        <v>0.29812033465364801</v>
      </c>
      <c r="D69" s="1">
        <f>ABS(Table6[[#This Row],[Pb Analytic                             ]]-Table6[[#This Row],[Pb Simulation       ]])</f>
        <v>1.951346536480103E-4</v>
      </c>
      <c r="E69" s="1">
        <f>Table6[[#This Row],[Absolute Error]]*100/Table6[[#This Row],[Pb Analytic                             ]]</f>
        <v>6.5454996176196767E-2</v>
      </c>
      <c r="F69">
        <v>0.55491959999999996</v>
      </c>
      <c r="G69">
        <v>0.55482138165999395</v>
      </c>
      <c r="H69" s="1">
        <f>ABS(Table7[[#This Row],[Pd Analytic                             ]]-Table7[[#This Row],[Pd Simulation       ]])</f>
        <v>9.8218340006006599E-5</v>
      </c>
      <c r="I69" s="1">
        <f>Table7[[#This Row],[Absolute Error]]*100/Table7[[#This Row],[Pd Analytic                             ]]</f>
        <v>1.7702695543589709E-2</v>
      </c>
    </row>
    <row r="70" spans="1:9" x14ac:dyDescent="0.25">
      <c r="A70" s="1">
        <v>6.9</v>
      </c>
      <c r="B70">
        <v>0.30548340000000002</v>
      </c>
      <c r="C70">
        <v>0.30549703151964902</v>
      </c>
      <c r="D70" s="1">
        <f>ABS(Table6[[#This Row],[Pb Analytic                             ]]-Table6[[#This Row],[Pb Simulation       ]])</f>
        <v>1.3631519649004442E-5</v>
      </c>
      <c r="E70" s="1">
        <f>Table6[[#This Row],[Absolute Error]]*100/Table6[[#This Row],[Pb Analytic                             ]]</f>
        <v>4.4620792487561987E-3</v>
      </c>
      <c r="F70">
        <v>0.54961309999999997</v>
      </c>
      <c r="G70">
        <v>0.54957588982168504</v>
      </c>
      <c r="H70" s="1">
        <f>ABS(Table7[[#This Row],[Pd Analytic                             ]]-Table7[[#This Row],[Pd Simulation       ]])</f>
        <v>3.7210178314928122E-5</v>
      </c>
      <c r="I70" s="1">
        <f>Table7[[#This Row],[Absolute Error]]*100/Table7[[#This Row],[Pd Analytic                             ]]</f>
        <v>6.7707079229769899E-3</v>
      </c>
    </row>
    <row r="71" spans="1:9" x14ac:dyDescent="0.25">
      <c r="A71" s="1">
        <v>7</v>
      </c>
      <c r="B71">
        <v>0.3128996</v>
      </c>
      <c r="C71">
        <v>0.31276965023793002</v>
      </c>
      <c r="D71" s="1">
        <f>ABS(Table6[[#This Row],[Pb Analytic                             ]]-Table6[[#This Row],[Pb Simulation       ]])</f>
        <v>1.2994976206998077E-4</v>
      </c>
      <c r="E71" s="1">
        <f>Table6[[#This Row],[Absolute Error]]*100/Table6[[#This Row],[Pb Analytic                             ]]</f>
        <v>4.1548072829676867E-2</v>
      </c>
      <c r="F71">
        <v>0.54430000000000001</v>
      </c>
      <c r="G71">
        <v>0.54437359545041197</v>
      </c>
      <c r="H71" s="1">
        <f>ABS(Table7[[#This Row],[Pd Analytic                             ]]-Table7[[#This Row],[Pd Simulation       ]])</f>
        <v>7.3595450411967356E-5</v>
      </c>
      <c r="I71" s="1">
        <f>Table7[[#This Row],[Absolute Error]]*100/Table7[[#This Row],[Pd Analytic                             ]]</f>
        <v>1.3519290984544328E-2</v>
      </c>
    </row>
    <row r="72" spans="1:9" x14ac:dyDescent="0.25">
      <c r="A72" s="1">
        <v>7.1</v>
      </c>
      <c r="B72">
        <v>0.31989590000000001</v>
      </c>
      <c r="C72">
        <v>0.31993747706911901</v>
      </c>
      <c r="D72" s="1">
        <f>ABS(Table6[[#This Row],[Pb Analytic                             ]]-Table6[[#This Row],[Pb Simulation       ]])</f>
        <v>4.1577069119003163E-5</v>
      </c>
      <c r="E72" s="1">
        <f>Table6[[#This Row],[Absolute Error]]*100/Table6[[#This Row],[Pb Analytic                             ]]</f>
        <v>1.2995373189750099E-2</v>
      </c>
      <c r="F72">
        <v>0.53930370000000005</v>
      </c>
      <c r="G72">
        <v>0.53921778302881795</v>
      </c>
      <c r="H72" s="1">
        <f>ABS(Table7[[#This Row],[Pd Analytic                             ]]-Table7[[#This Row],[Pd Simulation       ]])</f>
        <v>8.5916971182098401E-5</v>
      </c>
      <c r="I72" s="1">
        <f>Table7[[#This Row],[Absolute Error]]*100/Table7[[#This Row],[Pd Analytic                             ]]</f>
        <v>1.593363087906666E-2</v>
      </c>
    </row>
    <row r="73" spans="1:9" x14ac:dyDescent="0.25">
      <c r="A73" s="1">
        <v>7.2</v>
      </c>
      <c r="B73">
        <v>0.3270052</v>
      </c>
      <c r="C73">
        <v>0.32700010378199601</v>
      </c>
      <c r="D73" s="1">
        <f>ABS(Table6[[#This Row],[Pb Analytic                             ]]-Table6[[#This Row],[Pb Simulation       ]])</f>
        <v>5.0962180039859639E-6</v>
      </c>
      <c r="E73" s="1">
        <f>Table6[[#This Row],[Absolute Error]]*100/Table6[[#This Row],[Pb Analytic                             ]]</f>
        <v>1.5584759591952618E-3</v>
      </c>
      <c r="F73">
        <v>0.53413739999999998</v>
      </c>
      <c r="G73">
        <v>0.53411128898395499</v>
      </c>
      <c r="H73" s="1">
        <f>ABS(Table7[[#This Row],[Pd Analytic                             ]]-Table7[[#This Row],[Pd Simulation       ]])</f>
        <v>2.6111016044993995E-5</v>
      </c>
      <c r="I73" s="1">
        <f>Table7[[#This Row],[Absolute Error]]*100/Table7[[#This Row],[Pd Analytic                             ]]</f>
        <v>4.8886845463733284E-3</v>
      </c>
    </row>
    <row r="74" spans="1:9" x14ac:dyDescent="0.25">
      <c r="A74" s="1">
        <v>7.3</v>
      </c>
      <c r="B74">
        <v>0.33406029999999998</v>
      </c>
      <c r="C74">
        <v>0.33395739428181698</v>
      </c>
      <c r="D74" s="1">
        <f>ABS(Table6[[#This Row],[Pb Analytic                             ]]-Table6[[#This Row],[Pb Simulation       ]])</f>
        <v>1.0290571818299954E-4</v>
      </c>
      <c r="E74" s="1">
        <f>Table6[[#This Row],[Absolute Error]]*100/Table6[[#This Row],[Pb Analytic                             ]]</f>
        <v>3.0814025964090611E-2</v>
      </c>
      <c r="F74">
        <v>0.52880870000000002</v>
      </c>
      <c r="G74">
        <v>0.52905654477666397</v>
      </c>
      <c r="H74" s="1">
        <f>ABS(Table7[[#This Row],[Pd Analytic                             ]]-Table7[[#This Row],[Pd Simulation       ]])</f>
        <v>2.4784477666395244E-4</v>
      </c>
      <c r="I74" s="1">
        <f>Table7[[#This Row],[Absolute Error]]*100/Table7[[#This Row],[Pd Analytic                             ]]</f>
        <v>4.6846557161215663E-2</v>
      </c>
    </row>
    <row r="75" spans="1:9" x14ac:dyDescent="0.25">
      <c r="A75" s="1">
        <v>7.4</v>
      </c>
      <c r="B75">
        <v>0.34087879999999998</v>
      </c>
      <c r="C75">
        <v>0.34080945412366098</v>
      </c>
      <c r="D75" s="1">
        <f>ABS(Table6[[#This Row],[Pb Analytic                             ]]-Table6[[#This Row],[Pb Simulation       ]])</f>
        <v>6.9345876338999801E-5</v>
      </c>
      <c r="E75" s="1">
        <f>Table6[[#This Row],[Absolute Error]]*100/Table6[[#This Row],[Pb Analytic                             ]]</f>
        <v>2.0347403952543523E-2</v>
      </c>
      <c r="F75">
        <v>0.52402179999999998</v>
      </c>
      <c r="G75">
        <v>0.52405561632603104</v>
      </c>
      <c r="H75" s="1">
        <f>ABS(Table7[[#This Row],[Pd Analytic                             ]]-Table7[[#This Row],[Pd Simulation       ]])</f>
        <v>3.3816326031055333E-5</v>
      </c>
      <c r="I75" s="1">
        <f>Table7[[#This Row],[Absolute Error]]*100/Table7[[#This Row],[Pd Analytic                             ]]</f>
        <v>6.4528124453907508E-3</v>
      </c>
    </row>
    <row r="76" spans="1:9" x14ac:dyDescent="0.25">
      <c r="A76" s="1">
        <v>7.5</v>
      </c>
      <c r="B76">
        <v>0.34780680000000003</v>
      </c>
      <c r="C76">
        <v>0.34755660272545702</v>
      </c>
      <c r="D76" s="1">
        <f>ABS(Table6[[#This Row],[Pb Analytic                             ]]-Table6[[#This Row],[Pb Simulation       ]])</f>
        <v>2.50197274543007E-4</v>
      </c>
      <c r="E76" s="1">
        <f>Table6[[#This Row],[Absolute Error]]*100/Table6[[#This Row],[Pb Analytic                             ]]</f>
        <v>7.1987489974587995E-2</v>
      </c>
      <c r="F76">
        <v>0.51892760000000004</v>
      </c>
      <c r="G76">
        <v>0.51911024002561701</v>
      </c>
      <c r="H76" s="1">
        <f>ABS(Table7[[#This Row],[Pd Analytic                             ]]-Table7[[#This Row],[Pd Simulation       ]])</f>
        <v>1.8264002561696469E-4</v>
      </c>
      <c r="I76" s="1">
        <f>Table7[[#This Row],[Absolute Error]]*100/Table7[[#This Row],[Pd Analytic                             ]]</f>
        <v>3.5183283151561752E-2</v>
      </c>
    </row>
    <row r="77" spans="1:9" x14ac:dyDescent="0.25">
      <c r="A77" s="1">
        <v>7.6</v>
      </c>
      <c r="B77">
        <v>0.35412529999999998</v>
      </c>
      <c r="C77">
        <v>0.35419934809520098</v>
      </c>
      <c r="D77" s="1">
        <f>ABS(Table6[[#This Row],[Pb Analytic                             ]]-Table6[[#This Row],[Pb Simulation       ]])</f>
        <v>7.4048095201006969E-5</v>
      </c>
      <c r="E77" s="1">
        <f>Table6[[#This Row],[Absolute Error]]*100/Table6[[#This Row],[Pb Analytic                             ]]</f>
        <v>2.0905768347463043E-2</v>
      </c>
      <c r="F77">
        <v>0.51435430000000004</v>
      </c>
      <c r="G77">
        <v>0.51422185560102396</v>
      </c>
      <c r="H77" s="1">
        <f>ABS(Table7[[#This Row],[Pd Analytic                             ]]-Table7[[#This Row],[Pd Simulation       ]])</f>
        <v>1.3244439897608373E-4</v>
      </c>
      <c r="I77" s="1">
        <f>Table7[[#This Row],[Absolute Error]]*100/Table7[[#This Row],[Pd Analytic                             ]]</f>
        <v>2.5756275726803238E-2</v>
      </c>
    </row>
    <row r="78" spans="1:9" x14ac:dyDescent="0.25">
      <c r="A78" s="1">
        <v>7.7</v>
      </c>
      <c r="B78">
        <v>0.36046529999999999</v>
      </c>
      <c r="C78">
        <v>0.36073836388998298</v>
      </c>
      <c r="D78" s="1">
        <f>ABS(Table6[[#This Row],[Pb Analytic                             ]]-Table6[[#This Row],[Pb Simulation       ]])</f>
        <v>2.7306388998299402E-4</v>
      </c>
      <c r="E78" s="1">
        <f>Table6[[#This Row],[Absolute Error]]*100/Table6[[#This Row],[Pb Analytic                             ]]</f>
        <v>7.5695827590511647E-2</v>
      </c>
      <c r="F78">
        <v>0.50957989999999997</v>
      </c>
      <c r="G78">
        <v>0.50939163604885196</v>
      </c>
      <c r="H78" s="1">
        <f>ABS(Table7[[#This Row],[Pd Analytic                             ]]-Table7[[#This Row],[Pd Simulation       ]])</f>
        <v>1.8826395114801553E-4</v>
      </c>
      <c r="I78" s="1">
        <f>Table7[[#This Row],[Absolute Error]]*100/Table7[[#This Row],[Pd Analytic                             ]]</f>
        <v>3.6958587033015307E-2</v>
      </c>
    </row>
    <row r="79" spans="1:9" x14ac:dyDescent="0.25">
      <c r="A79" s="1">
        <v>7.8</v>
      </c>
      <c r="B79">
        <v>0.3670911</v>
      </c>
      <c r="C79">
        <v>0.36717446862996</v>
      </c>
      <c r="D79" s="1">
        <f>ABS(Table6[[#This Row],[Pb Analytic                             ]]-Table6[[#This Row],[Pb Simulation       ]])</f>
        <v>8.3368629960001162E-5</v>
      </c>
      <c r="E79" s="1">
        <f>Table6[[#This Row],[Absolute Error]]*100/Table6[[#This Row],[Pb Analytic                             ]]</f>
        <v>2.2705453968810786E-2</v>
      </c>
      <c r="F79">
        <v>0.50473880000000004</v>
      </c>
      <c r="G79">
        <v>0.50462051488580995</v>
      </c>
      <c r="H79" s="1">
        <f>ABS(Table7[[#This Row],[Pd Analytic                             ]]-Table7[[#This Row],[Pd Simulation       ]])</f>
        <v>1.1828511419009757E-4</v>
      </c>
      <c r="I79" s="1">
        <f>Table7[[#This Row],[Absolute Error]]*100/Table7[[#This Row],[Pd Analytic                             ]]</f>
        <v>2.3440409317656098E-2</v>
      </c>
    </row>
    <row r="80" spans="1:9" x14ac:dyDescent="0.25">
      <c r="A80" s="1">
        <v>7.9</v>
      </c>
      <c r="B80">
        <v>0.37348880000000001</v>
      </c>
      <c r="C80">
        <v>0.37350860689759502</v>
      </c>
      <c r="D80" s="1">
        <f>ABS(Table6[[#This Row],[Pb Analytic                             ]]-Table6[[#This Row],[Pb Simulation       ]])</f>
        <v>1.9806897595009421E-5</v>
      </c>
      <c r="E80" s="1">
        <f>Table6[[#This Row],[Absolute Error]]*100/Table6[[#This Row],[Pb Analytic                             ]]</f>
        <v>5.3029293647414892E-3</v>
      </c>
      <c r="F80">
        <v>0.49978509999999998</v>
      </c>
      <c r="G80">
        <v>0.49990921092447899</v>
      </c>
      <c r="H80" s="1">
        <f>ABS(Table7[[#This Row],[Pd Analytic                             ]]-Table7[[#This Row],[Pd Simulation       ]])</f>
        <v>1.2411092447900396E-4</v>
      </c>
      <c r="I80" s="1">
        <f>Table7[[#This Row],[Absolute Error]]*100/Table7[[#This Row],[Pd Analytic                             ]]</f>
        <v>2.4826692880790573E-2</v>
      </c>
    </row>
    <row r="81" spans="1:9" x14ac:dyDescent="0.25">
      <c r="A81" s="1">
        <v>8</v>
      </c>
      <c r="B81">
        <v>0.37977369999999999</v>
      </c>
      <c r="C81">
        <v>0.379741832360809</v>
      </c>
      <c r="D81" s="1">
        <f>ABS(Table6[[#This Row],[Pb Analytic                             ]]-Table6[[#This Row],[Pb Simulation       ]])</f>
        <v>3.1867639190996666E-5</v>
      </c>
      <c r="E81" s="1">
        <f>Table6[[#This Row],[Absolute Error]]*100/Table6[[#This Row],[Pb Analytic                             ]]</f>
        <v>8.3919222153849664E-3</v>
      </c>
      <c r="F81">
        <v>0.49516019999999999</v>
      </c>
      <c r="G81">
        <v>0.495258250779261</v>
      </c>
      <c r="H81" s="1">
        <f>ABS(Table7[[#This Row],[Pd Analytic                             ]]-Table7[[#This Row],[Pd Simulation       ]])</f>
        <v>9.805077926100525E-5</v>
      </c>
      <c r="I81" s="1">
        <f>Table7[[#This Row],[Absolute Error]]*100/Table7[[#This Row],[Pd Analytic                             ]]</f>
        <v>1.9797909294136516E-2</v>
      </c>
    </row>
    <row r="82" spans="1:9" x14ac:dyDescent="0.25">
      <c r="A82" s="1">
        <v>8.1</v>
      </c>
      <c r="B82">
        <v>0.38589400000000001</v>
      </c>
      <c r="C82">
        <v>0.38587529246776298</v>
      </c>
      <c r="D82" s="1">
        <f>ABS(Table6[[#This Row],[Pb Analytic                             ]]-Table6[[#This Row],[Pb Simulation       ]])</f>
        <v>1.8707532237038915E-5</v>
      </c>
      <c r="E82" s="1">
        <f>Table6[[#This Row],[Absolute Error]]*100/Table6[[#This Row],[Pb Analytic                             ]]</f>
        <v>4.8480772421058268E-3</v>
      </c>
      <c r="F82">
        <v>0.49071379999999998</v>
      </c>
      <c r="G82">
        <v>0.49066798929298999</v>
      </c>
      <c r="H82" s="1">
        <f>ABS(Table7[[#This Row],[Pd Analytic                             ]]-Table7[[#This Row],[Pd Simulation       ]])</f>
        <v>4.5810707009985574E-5</v>
      </c>
      <c r="I82" s="1">
        <f>Table7[[#This Row],[Absolute Error]]*100/Table7[[#This Row],[Pd Analytic                             ]]</f>
        <v>9.3363960987132722E-3</v>
      </c>
    </row>
    <row r="83" spans="1:9" x14ac:dyDescent="0.25">
      <c r="A83" s="1">
        <v>8.1999999999999993</v>
      </c>
      <c r="B83">
        <v>0.39171980000000001</v>
      </c>
      <c r="C83">
        <v>0.39191021467038301</v>
      </c>
      <c r="D83" s="1">
        <f>ABS(Table6[[#This Row],[Pb Analytic                             ]]-Table6[[#This Row],[Pb Simulation       ]])</f>
        <v>1.9041467038299897E-4</v>
      </c>
      <c r="E83" s="1">
        <f>Table6[[#This Row],[Absolute Error]]*100/Table6[[#This Row],[Pb Analytic                             ]]</f>
        <v>4.8586299426553015E-2</v>
      </c>
      <c r="F83">
        <v>0.48620439999999998</v>
      </c>
      <c r="G83">
        <v>0.48613862806153502</v>
      </c>
      <c r="H83" s="1">
        <f>ABS(Table7[[#This Row],[Pd Analytic                             ]]-Table7[[#This Row],[Pd Simulation       ]])</f>
        <v>6.5771938464964652E-5</v>
      </c>
      <c r="I83" s="1">
        <f>Table7[[#This Row],[Absolute Error]]*100/Table7[[#This Row],[Pd Analytic                             ]]</f>
        <v>1.3529461488635151E-2</v>
      </c>
    </row>
    <row r="84" spans="1:9" x14ac:dyDescent="0.25">
      <c r="A84" s="1">
        <v>8.3000000000000007</v>
      </c>
      <c r="B84">
        <v>0.39810240000000002</v>
      </c>
      <c r="C84">
        <v>0.39784789404325999</v>
      </c>
      <c r="D84" s="1">
        <f>ABS(Table6[[#This Row],[Pb Analytic                             ]]-Table6[[#This Row],[Pb Simulation       ]])</f>
        <v>2.5450595674003651E-4</v>
      </c>
      <c r="E84" s="1">
        <f>Table6[[#This Row],[Absolute Error]]*100/Table6[[#This Row],[Pb Analytic                             ]]</f>
        <v>6.3970668325911209E-2</v>
      </c>
      <c r="F84">
        <v>0.48144540000000002</v>
      </c>
      <c r="G84">
        <v>0.48167023222101901</v>
      </c>
      <c r="H84" s="1">
        <f>ABS(Table7[[#This Row],[Pd Analytic                             ]]-Table7[[#This Row],[Pd Simulation       ]])</f>
        <v>2.2483222101898903E-4</v>
      </c>
      <c r="I84" s="1">
        <f>Table7[[#This Row],[Absolute Error]]*100/Table7[[#This Row],[Pd Analytic                             ]]</f>
        <v>4.6677624228981335E-2</v>
      </c>
    </row>
    <row r="85" spans="1:9" x14ac:dyDescent="0.25">
      <c r="A85" s="1">
        <v>8.4</v>
      </c>
      <c r="B85">
        <v>0.40337590000000001</v>
      </c>
      <c r="C85">
        <v>0.40368968217401402</v>
      </c>
      <c r="D85" s="1">
        <f>ABS(Table6[[#This Row],[Pb Analytic                             ]]-Table6[[#This Row],[Pb Simulation       ]])</f>
        <v>3.137821740140101E-4</v>
      </c>
      <c r="E85" s="1">
        <f>Table6[[#This Row],[Absolute Error]]*100/Table6[[#This Row],[Pb Analytic                             ]]</f>
        <v>7.772855930431026E-2</v>
      </c>
      <c r="F85">
        <v>0.47741260000000002</v>
      </c>
      <c r="G85">
        <v>0.47726274564985199</v>
      </c>
      <c r="H85" s="1">
        <f>ABS(Table7[[#This Row],[Pd Analytic                             ]]-Table7[[#This Row],[Pd Simulation       ]])</f>
        <v>1.498543501480265E-4</v>
      </c>
      <c r="I85" s="1">
        <f>Table7[[#This Row],[Absolute Error]]*100/Table7[[#This Row],[Pd Analytic                             ]]</f>
        <v>3.139871098549319E-2</v>
      </c>
    </row>
    <row r="86" spans="1:9" x14ac:dyDescent="0.25">
      <c r="A86" s="1">
        <v>8.5</v>
      </c>
      <c r="B86">
        <v>0.40937440000000003</v>
      </c>
      <c r="C86">
        <v>0.40943697721036398</v>
      </c>
      <c r="D86" s="1">
        <f>ABS(Table6[[#This Row],[Pb Analytic                             ]]-Table6[[#This Row],[Pb Simulation       ]])</f>
        <v>6.2577210363956581E-5</v>
      </c>
      <c r="E86" s="1">
        <f>Table6[[#This Row],[Absolute Error]]*100/Table6[[#This Row],[Pb Analytic                             ]]</f>
        <v>1.5283722244707061E-2</v>
      </c>
      <c r="F86">
        <v>0.47308289999999997</v>
      </c>
      <c r="G86">
        <v>0.472916004725978</v>
      </c>
      <c r="H86" s="1">
        <f>ABS(Table7[[#This Row],[Pd Analytic                             ]]-Table7[[#This Row],[Pd Simulation       ]])</f>
        <v>1.6689527402197202E-4</v>
      </c>
      <c r="I86" s="1">
        <f>Table7[[#This Row],[Absolute Error]]*100/Table7[[#This Row],[Pd Analytic                             ]]</f>
        <v>3.5290680026504123E-2</v>
      </c>
    </row>
    <row r="87" spans="1:9" x14ac:dyDescent="0.25">
      <c r="A87" s="1">
        <v>8.6</v>
      </c>
      <c r="B87">
        <v>0.4152015</v>
      </c>
      <c r="C87">
        <v>0.415091214958063</v>
      </c>
      <c r="D87" s="1">
        <f>ABS(Table6[[#This Row],[Pb Analytic                             ]]-Table6[[#This Row],[Pb Simulation       ]])</f>
        <v>1.1028504193699717E-4</v>
      </c>
      <c r="E87" s="1">
        <f>Table6[[#This Row],[Absolute Error]]*100/Table6[[#This Row],[Pb Analytic                             ]]</f>
        <v>2.6568869193760065E-2</v>
      </c>
      <c r="F87">
        <v>0.46864689999999998</v>
      </c>
      <c r="G87">
        <v>0.46862975076853602</v>
      </c>
      <c r="H87" s="1">
        <f>ABS(Table7[[#This Row],[Pd Analytic                             ]]-Table7[[#This Row],[Pd Simulation       ]])</f>
        <v>1.7149231463953196E-5</v>
      </c>
      <c r="I87" s="1">
        <f>Table7[[#This Row],[Absolute Error]]*100/Table7[[#This Row],[Pd Analytic                             ]]</f>
        <v>3.6594414750299293E-3</v>
      </c>
    </row>
    <row r="88" spans="1:9" x14ac:dyDescent="0.25">
      <c r="A88" s="1">
        <v>8.6999999999999993</v>
      </c>
      <c r="B88">
        <v>0.42062179999999999</v>
      </c>
      <c r="C88">
        <v>0.42065386093225599</v>
      </c>
      <c r="D88" s="1">
        <f>ABS(Table6[[#This Row],[Pb Analytic                             ]]-Table6[[#This Row],[Pb Simulation       ]])</f>
        <v>3.2060932255995045E-5</v>
      </c>
      <c r="E88" s="1">
        <f>Table6[[#This Row],[Absolute Error]]*100/Table6[[#This Row],[Pb Analytic                             ]]</f>
        <v>7.6216897629184681E-3</v>
      </c>
      <c r="F88">
        <v>0.46439370000000002</v>
      </c>
      <c r="G88">
        <v>0.46440364128251899</v>
      </c>
      <c r="H88" s="1">
        <f>ABS(Table7[[#This Row],[Pd Analytic                             ]]-Table7[[#This Row],[Pd Simulation       ]])</f>
        <v>9.941282518965977E-6</v>
      </c>
      <c r="I88" s="1">
        <f>Table7[[#This Row],[Absolute Error]]*100/Table7[[#This Row],[Pd Analytic                             ]]</f>
        <v>2.1406555925168164E-3</v>
      </c>
    </row>
    <row r="89" spans="1:9" x14ac:dyDescent="0.25">
      <c r="A89" s="1">
        <v>8.8000000000000007</v>
      </c>
      <c r="B89">
        <v>0.42604979999999998</v>
      </c>
      <c r="C89">
        <v>0.426126403272858</v>
      </c>
      <c r="D89" s="1">
        <f>ABS(Table6[[#This Row],[Pb Analytic                             ]]-Table6[[#This Row],[Pb Simulation       ]])</f>
        <v>7.6603272858022375E-5</v>
      </c>
      <c r="E89" s="1">
        <f>Table6[[#This Row],[Absolute Error]]*100/Table6[[#This Row],[Pb Analytic                             ]]</f>
        <v>1.7976654877442936E-2</v>
      </c>
      <c r="F89">
        <v>0.4602734</v>
      </c>
      <c r="G89">
        <v>0.46023726011514199</v>
      </c>
      <c r="H89" s="1">
        <f>ABS(Table7[[#This Row],[Pd Analytic                             ]]-Table7[[#This Row],[Pd Simulation       ]])</f>
        <v>3.6139884858010785E-5</v>
      </c>
      <c r="I89" s="1">
        <f>Table7[[#This Row],[Absolute Error]]*100/Table7[[#This Row],[Pd Analytic                             ]]</f>
        <v>7.852446550930996E-3</v>
      </c>
    </row>
    <row r="90" spans="1:9" x14ac:dyDescent="0.25">
      <c r="A90" s="1">
        <v>8.9</v>
      </c>
      <c r="B90">
        <v>0.43159799999999998</v>
      </c>
      <c r="C90">
        <v>0.431510346442045</v>
      </c>
      <c r="D90" s="1">
        <f>ABS(Table6[[#This Row],[Pb Analytic                             ]]-Table6[[#This Row],[Pb Simulation       ]])</f>
        <v>8.7653557954980865E-5</v>
      </c>
      <c r="E90" s="1">
        <f>Table6[[#This Row],[Absolute Error]]*100/Table6[[#This Row],[Pb Analytic                             ]]</f>
        <v>2.0313199597116353E-2</v>
      </c>
      <c r="F90">
        <v>0.45593339999999999</v>
      </c>
      <c r="G90">
        <v>0.45613012662339197</v>
      </c>
      <c r="H90" s="1">
        <f>ABS(Table7[[#This Row],[Pd Analytic                             ]]-Table7[[#This Row],[Pd Simulation       ]])</f>
        <v>1.967266233919851E-4</v>
      </c>
      <c r="I90" s="1">
        <f>Table7[[#This Row],[Absolute Error]]*100/Table7[[#This Row],[Pd Analytic                             ]]</f>
        <v>4.312949570954655E-2</v>
      </c>
    </row>
    <row r="91" spans="1:9" x14ac:dyDescent="0.25">
      <c r="A91" s="1">
        <v>9</v>
      </c>
      <c r="B91">
        <v>0.43705440000000001</v>
      </c>
      <c r="C91">
        <v>0.43680720562898101</v>
      </c>
      <c r="D91" s="1">
        <f>ABS(Table6[[#This Row],[Pb Analytic                             ]]-Table6[[#This Row],[Pb Simulation       ]])</f>
        <v>2.4719437101899944E-4</v>
      </c>
      <c r="E91" s="1">
        <f>Table6[[#This Row],[Absolute Error]]*100/Table6[[#This Row],[Pb Analytic                             ]]</f>
        <v>5.6591184356277191E-2</v>
      </c>
      <c r="F91">
        <v>0.45198969999999999</v>
      </c>
      <c r="G91">
        <v>0.452081703943642</v>
      </c>
      <c r="H91" s="1">
        <f>ABS(Table7[[#This Row],[Pd Analytic                             ]]-Table7[[#This Row],[Pd Simulation       ]])</f>
        <v>9.2003943642005037E-5</v>
      </c>
      <c r="I91" s="1">
        <f>Table7[[#This Row],[Absolute Error]]*100/Table7[[#This Row],[Pd Analytic                             ]]</f>
        <v>2.0351176090389746E-2</v>
      </c>
    </row>
    <row r="92" spans="1:9" x14ac:dyDescent="0.25">
      <c r="A92" s="1">
        <v>9.1</v>
      </c>
      <c r="B92">
        <v>0.44198379999999998</v>
      </c>
      <c r="C92">
        <v>0.44201850179346303</v>
      </c>
      <c r="D92" s="1">
        <f>ABS(Table6[[#This Row],[Pb Analytic                             ]]-Table6[[#This Row],[Pb Simulation       ]])</f>
        <v>3.4701793463043362E-5</v>
      </c>
      <c r="E92" s="1">
        <f>Table6[[#This Row],[Absolute Error]]*100/Table6[[#This Row],[Pb Analytic                             ]]</f>
        <v>7.8507558670605319E-3</v>
      </c>
      <c r="F92">
        <v>0.44807809999999998</v>
      </c>
      <c r="G92">
        <v>0.44809140644627299</v>
      </c>
      <c r="H92" s="1">
        <f>ABS(Table7[[#This Row],[Pd Analytic                             ]]-Table7[[#This Row],[Pd Simulation       ]])</f>
        <v>1.3306446273009254E-5</v>
      </c>
      <c r="I92" s="1">
        <f>Table7[[#This Row],[Absolute Error]]*100/Table7[[#This Row],[Pd Analytic                             ]]</f>
        <v>2.9695830095337306E-3</v>
      </c>
    </row>
    <row r="93" spans="1:9" x14ac:dyDescent="0.25">
      <c r="A93" s="1">
        <v>9.1999999999999993</v>
      </c>
      <c r="B93">
        <v>0.44720769999999999</v>
      </c>
      <c r="C93">
        <v>0.44714575728619499</v>
      </c>
      <c r="D93" s="1">
        <f>ABS(Table6[[#This Row],[Pb Analytic                             ]]-Table6[[#This Row],[Pb Simulation       ]])</f>
        <v>6.1942713804996608E-5</v>
      </c>
      <c r="E93" s="1">
        <f>Table6[[#This Row],[Absolute Error]]*100/Table6[[#This Row],[Pb Analytic                             ]]</f>
        <v>1.3852913238165931E-2</v>
      </c>
      <c r="F93">
        <v>0.44400319999999999</v>
      </c>
      <c r="G93">
        <v>0.44415860645095201</v>
      </c>
      <c r="H93" s="1">
        <f>ABS(Table7[[#This Row],[Pd Analytic                             ]]-Table7[[#This Row],[Pd Simulation       ]])</f>
        <v>1.5540645095202255E-4</v>
      </c>
      <c r="I93" s="1">
        <f>Table7[[#This Row],[Absolute Error]]*100/Table7[[#This Row],[Pd Analytic                             ]]</f>
        <v>3.498895410218375E-2</v>
      </c>
    </row>
    <row r="94" spans="1:9" x14ac:dyDescent="0.25">
      <c r="A94" s="1">
        <v>9.3000000000000007</v>
      </c>
      <c r="B94">
        <v>0.45205709999999999</v>
      </c>
      <c r="C94">
        <v>0.45219049198903799</v>
      </c>
      <c r="D94" s="1">
        <f>ABS(Table6[[#This Row],[Pb Analytic                             ]]-Table6[[#This Row],[Pb Simulation       ]])</f>
        <v>1.3339198903800087E-4</v>
      </c>
      <c r="E94" s="1">
        <f>Table6[[#This Row],[Absolute Error]]*100/Table6[[#This Row],[Pb Analytic                             ]]</f>
        <v>2.9499069839185064E-2</v>
      </c>
      <c r="F94">
        <v>0.44041069999999999</v>
      </c>
      <c r="G94">
        <v>0.440282640271423</v>
      </c>
      <c r="H94" s="1">
        <f>ABS(Table7[[#This Row],[Pd Analytic                             ]]-Table7[[#This Row],[Pd Simulation       ]])</f>
        <v>1.2805972857699022E-4</v>
      </c>
      <c r="I94" s="1">
        <f>Table7[[#This Row],[Absolute Error]]*100/Table7[[#This Row],[Pd Analytic                             ]]</f>
        <v>2.9085800089243732E-2</v>
      </c>
    </row>
    <row r="95" spans="1:9" x14ac:dyDescent="0.25">
      <c r="A95" s="1">
        <v>9.4</v>
      </c>
      <c r="B95">
        <v>0.45712469999999999</v>
      </c>
      <c r="C95">
        <v>0.45715421992369498</v>
      </c>
      <c r="D95" s="1">
        <f>ABS(Table6[[#This Row],[Pb Analytic                             ]]-Table6[[#This Row],[Pb Simulation       ]])</f>
        <v>2.9519923694987238E-5</v>
      </c>
      <c r="E95" s="1">
        <f>Table6[[#This Row],[Absolute Error]]*100/Table6[[#This Row],[Pb Analytic                             ]]</f>
        <v>6.4573228045263368E-3</v>
      </c>
      <c r="F95">
        <v>0.43654730000000003</v>
      </c>
      <c r="G95">
        <v>0.43646281365254003</v>
      </c>
      <c r="H95" s="1">
        <f>ABS(Table7[[#This Row],[Pd Analytic                             ]]-Table7[[#This Row],[Pd Simulation       ]])</f>
        <v>8.4486347459999944E-5</v>
      </c>
      <c r="I95" s="1">
        <f>Table7[[#This Row],[Absolute Error]]*100/Table7[[#This Row],[Pd Analytic                             ]]</f>
        <v>1.9357055129846173E-2</v>
      </c>
    </row>
    <row r="96" spans="1:9" x14ac:dyDescent="0.25">
      <c r="A96" s="1">
        <v>9.5</v>
      </c>
      <c r="B96">
        <v>0.46199279999999998</v>
      </c>
      <c r="C96">
        <v>0.46203844628208601</v>
      </c>
      <c r="D96" s="1">
        <f>ABS(Table6[[#This Row],[Pb Analytic                             ]]-Table6[[#This Row],[Pb Simulation       ]])</f>
        <v>4.5646282086031498E-5</v>
      </c>
      <c r="E96" s="1">
        <f>Table6[[#This Row],[Absolute Error]]*100/Table6[[#This Row],[Pb Analytic                             ]]</f>
        <v>9.8793255092376672E-3</v>
      </c>
      <c r="F96">
        <v>0.43278260000000002</v>
      </c>
      <c r="G96">
        <v>0.43269840665653198</v>
      </c>
      <c r="H96" s="1">
        <f>ABS(Table7[[#This Row],[Pd Analytic                             ]]-Table7[[#This Row],[Pd Simulation       ]])</f>
        <v>8.419334346804197E-5</v>
      </c>
      <c r="I96" s="1">
        <f>Table7[[#This Row],[Absolute Error]]*100/Table7[[#This Row],[Pd Analytic                             ]]</f>
        <v>1.9457742892701035E-2</v>
      </c>
    </row>
    <row r="97" spans="1:9" x14ac:dyDescent="0.25">
      <c r="A97" s="1">
        <v>9.6</v>
      </c>
      <c r="B97">
        <v>0.46704869999999998</v>
      </c>
      <c r="C97">
        <v>0.46684466483593301</v>
      </c>
      <c r="D97" s="1">
        <f>ABS(Table6[[#This Row],[Pb Analytic                             ]]-Table6[[#This Row],[Pb Simulation       ]])</f>
        <v>2.0403516406697353E-4</v>
      </c>
      <c r="E97" s="1">
        <f>Table6[[#This Row],[Absolute Error]]*100/Table6[[#This Row],[Pb Analytic                             ]]</f>
        <v>4.3705150649773247E-2</v>
      </c>
      <c r="F97">
        <v>0.42875340000000001</v>
      </c>
      <c r="G97">
        <v>0.428988678050364</v>
      </c>
      <c r="H97" s="1">
        <f>ABS(Table7[[#This Row],[Pd Analytic                             ]]-Table7[[#This Row],[Pd Simulation       ]])</f>
        <v>2.3527805036399618E-4</v>
      </c>
      <c r="I97" s="1">
        <f>Table7[[#This Row],[Absolute Error]]*100/Table7[[#This Row],[Pd Analytic                             ]]</f>
        <v>5.4844815819678608E-2</v>
      </c>
    </row>
    <row r="98" spans="1:9" x14ac:dyDescent="0.25">
      <c r="A98" s="1">
        <v>9.6999999999999993</v>
      </c>
      <c r="B98">
        <v>0.47166669999999999</v>
      </c>
      <c r="C98">
        <v>0.47157435568711797</v>
      </c>
      <c r="D98" s="1">
        <f>ABS(Table6[[#This Row],[Pb Analytic                             ]]-Table6[[#This Row],[Pb Simulation       ]])</f>
        <v>9.2344312882020052E-5</v>
      </c>
      <c r="E98" s="1">
        <f>Table6[[#This Row],[Absolute Error]]*100/Table6[[#This Row],[Pb Analytic                             ]]</f>
        <v>1.9582132015526523E-2</v>
      </c>
      <c r="F98">
        <v>0.42521150000000002</v>
      </c>
      <c r="G98">
        <v>0.42533286924125702</v>
      </c>
      <c r="H98" s="1">
        <f>ABS(Table7[[#This Row],[Pd Analytic                             ]]-Table7[[#This Row],[Pd Simulation       ]])</f>
        <v>1.2136924125699666E-4</v>
      </c>
      <c r="I98" s="1">
        <f>Table7[[#This Row],[Absolute Error]]*100/Table7[[#This Row],[Pd Analytic                             ]]</f>
        <v>2.8535119205225046E-2</v>
      </c>
    </row>
    <row r="99" spans="1:9" x14ac:dyDescent="0.25">
      <c r="A99" s="1">
        <v>9.8000000000000007</v>
      </c>
      <c r="B99">
        <v>0.47614479999999998</v>
      </c>
      <c r="C99">
        <v>0.47622898332395602</v>
      </c>
      <c r="D99" s="1">
        <f>ABS(Table6[[#This Row],[Pb Analytic                             ]]-Table6[[#This Row],[Pb Simulation       ]])</f>
        <v>8.4183323956044109E-5</v>
      </c>
      <c r="E99" s="1">
        <f>Table6[[#This Row],[Absolute Error]]*100/Table6[[#This Row],[Pb Analytic                             ]]</f>
        <v>1.767706857496705E-2</v>
      </c>
      <c r="F99">
        <v>0.42189660000000001</v>
      </c>
      <c r="G99">
        <v>0.42173020780315601</v>
      </c>
      <c r="H99" s="1">
        <f>ABS(Table7[[#This Row],[Pd Analytic                             ]]-Table7[[#This Row],[Pd Simulation       ]])</f>
        <v>1.6639219684400075E-4</v>
      </c>
      <c r="I99" s="1">
        <f>Table7[[#This Row],[Absolute Error]]*100/Table7[[#This Row],[Pd Analytic                             ]]</f>
        <v>3.9454654602703934E-2</v>
      </c>
    </row>
    <row r="100" spans="1:9" x14ac:dyDescent="0.25">
      <c r="A100" s="1">
        <v>9.9</v>
      </c>
      <c r="B100">
        <v>0.48085129999999998</v>
      </c>
      <c r="C100">
        <v>0.480809994951855</v>
      </c>
      <c r="D100" s="1">
        <f>ABS(Table6[[#This Row],[Pb Analytic                             ]]-Table6[[#This Row],[Pb Simulation       ]])</f>
        <v>4.1305048144979484E-5</v>
      </c>
      <c r="E100" s="1">
        <f>Table6[[#This Row],[Absolute Error]]*100/Table6[[#This Row],[Pb Analytic                             ]]</f>
        <v>8.5907216111668992E-3</v>
      </c>
      <c r="F100">
        <v>0.41796529999999998</v>
      </c>
      <c r="G100">
        <v>0.41817991063293503</v>
      </c>
      <c r="H100" s="1">
        <f>ABS(Table7[[#This Row],[Pd Analytic                             ]]-Table7[[#This Row],[Pd Simulation       ]])</f>
        <v>2.1461063293504168E-4</v>
      </c>
      <c r="I100" s="1">
        <f>Table7[[#This Row],[Absolute Error]]*100/Table7[[#This Row],[Pd Analytic                             ]]</f>
        <v>5.132016806121039E-2</v>
      </c>
    </row>
    <row r="101" spans="1:9" x14ac:dyDescent="0.25">
      <c r="A101" s="1">
        <v>10</v>
      </c>
      <c r="B101">
        <v>0.48541390000000001</v>
      </c>
      <c r="C101">
        <v>0.48531881906982899</v>
      </c>
      <c r="D101" s="1">
        <f>ABS(Table6[[#This Row],[Pb Analytic                             ]]-Table6[[#This Row],[Pb Simulation       ]])</f>
        <v>9.5080930171020928E-5</v>
      </c>
      <c r="E101" s="1">
        <f>Table6[[#This Row],[Absolute Error]]*100/Table6[[#This Row],[Pb Analytic                             ]]</f>
        <v>1.9591436893639277E-2</v>
      </c>
      <c r="F101">
        <v>0.4146707</v>
      </c>
      <c r="G101">
        <v>0.41468118677159599</v>
      </c>
      <c r="H101" s="1">
        <f>ABS(Table7[[#This Row],[Pd Analytic                             ]]-Table7[[#This Row],[Pd Simulation       ]])</f>
        <v>1.0486771595985545E-5</v>
      </c>
      <c r="I101" s="1">
        <f>Table7[[#This Row],[Absolute Error]]*100/Table7[[#This Row],[Pd Analytic                             ]]</f>
        <v>2.5288756593053732E-3</v>
      </c>
    </row>
    <row r="102" spans="1:9" x14ac:dyDescent="0.25">
      <c r="A102" s="1">
        <v>10.1</v>
      </c>
      <c r="B102">
        <v>0.48979499999999998</v>
      </c>
      <c r="C102">
        <v>0.48975686426709503</v>
      </c>
      <c r="D102" s="1">
        <f>ABS(Table6[[#This Row],[Pb Analytic                             ]]-Table6[[#This Row],[Pb Simulation       ]])</f>
        <v>3.8135732904953645E-5</v>
      </c>
      <c r="E102" s="1">
        <f>Table6[[#This Row],[Absolute Error]]*100/Table6[[#This Row],[Pb Analytic                             ]]</f>
        <v>7.7866663414758895E-3</v>
      </c>
      <c r="F102">
        <v>0.41125820000000002</v>
      </c>
      <c r="G102">
        <v>0.41123323992238398</v>
      </c>
      <c r="H102" s="1">
        <f>ABS(Table7[[#This Row],[Pd Analytic                             ]]-Table7[[#This Row],[Pd Simulation       ]])</f>
        <v>2.4960077616043019E-5</v>
      </c>
      <c r="I102" s="1">
        <f>Table7[[#This Row],[Absolute Error]]*100/Table7[[#This Row],[Pd Analytic                             ]]</f>
        <v>6.0695671441233631E-3</v>
      </c>
    </row>
    <row r="103" spans="1:9" x14ac:dyDescent="0.25">
      <c r="A103" s="1">
        <v>10.199999999999999</v>
      </c>
      <c r="B103">
        <v>0.49422840000000001</v>
      </c>
      <c r="C103">
        <v>0.49412551821644601</v>
      </c>
      <c r="D103" s="1">
        <f>ABS(Table6[[#This Row],[Pb Analytic                             ]]-Table6[[#This Row],[Pb Simulation       ]])</f>
        <v>1.0288178355399857E-4</v>
      </c>
      <c r="E103" s="1">
        <f>Table6[[#This Row],[Absolute Error]]*100/Table6[[#This Row],[Pb Analytic                             ]]</f>
        <v>2.0820981665822892E-2</v>
      </c>
      <c r="F103">
        <v>0.40793390000000002</v>
      </c>
      <c r="G103">
        <v>0.407835270694832</v>
      </c>
      <c r="H103" s="1">
        <f>ABS(Table7[[#This Row],[Pd Analytic                             ]]-Table7[[#This Row],[Pd Simulation       ]])</f>
        <v>9.8629305168018711E-5</v>
      </c>
      <c r="I103" s="1">
        <f>Table7[[#This Row],[Absolute Error]]*100/Table7[[#This Row],[Pd Analytic                             ]]</f>
        <v>2.4183613398611459E-2</v>
      </c>
    </row>
    <row r="104" spans="1:9" x14ac:dyDescent="0.25">
      <c r="A104" s="1">
        <v>10.3</v>
      </c>
      <c r="B104">
        <v>0.49826009999999998</v>
      </c>
      <c r="C104">
        <v>0.49842614684338099</v>
      </c>
      <c r="D104" s="1">
        <f>ABS(Table6[[#This Row],[Pb Analytic                             ]]-Table6[[#This Row],[Pb Simulation       ]])</f>
        <v>1.6604684338100695E-4</v>
      </c>
      <c r="E104" s="1">
        <f>Table6[[#This Row],[Absolute Error]]*100/Table6[[#This Row],[Pb Analytic                             ]]</f>
        <v>3.3314232094887139E-2</v>
      </c>
      <c r="F104">
        <v>0.4044932</v>
      </c>
      <c r="G104">
        <v>0.40448647860099801</v>
      </c>
      <c r="H104" s="1">
        <f>ABS(Table7[[#This Row],[Pd Analytic                             ]]-Table7[[#This Row],[Pd Simulation       ]])</f>
        <v>6.7213990019854286E-6</v>
      </c>
      <c r="I104" s="1">
        <f>Table7[[#This Row],[Absolute Error]]*100/Table7[[#This Row],[Pd Analytic                             ]]</f>
        <v>1.6617116659209E-3</v>
      </c>
    </row>
    <row r="105" spans="1:9" x14ac:dyDescent="0.25">
      <c r="A105" s="1">
        <v>10.4</v>
      </c>
      <c r="B105">
        <v>0.50254869999999996</v>
      </c>
      <c r="C105">
        <v>0.50266009365198405</v>
      </c>
      <c r="D105" s="1">
        <f>ABS(Table6[[#This Row],[Pb Analytic                             ]]-Table6[[#This Row],[Pb Simulation       ]])</f>
        <v>1.1139365198409301E-4</v>
      </c>
      <c r="E105" s="1">
        <f>Table6[[#This Row],[Absolute Error]]*100/Table6[[#This Row],[Pb Analytic                             ]]</f>
        <v>2.2160830627071072E-2</v>
      </c>
      <c r="F105">
        <v>0.40126519999999999</v>
      </c>
      <c r="G105">
        <v>0.40118606382773297</v>
      </c>
      <c r="H105" s="1">
        <f>ABS(Table7[[#This Row],[Pd Analytic                             ]]-Table7[[#This Row],[Pd Simulation       ]])</f>
        <v>7.9136172267013638E-5</v>
      </c>
      <c r="I105" s="1">
        <f>Table7[[#This Row],[Absolute Error]]*100/Table7[[#This Row],[Pd Analytic                             ]]</f>
        <v>1.972555365258008E-2</v>
      </c>
    </row>
    <row r="106" spans="1:9" x14ac:dyDescent="0.25">
      <c r="A106" s="1">
        <v>10.5</v>
      </c>
      <c r="B106">
        <v>0.50678029999999996</v>
      </c>
      <c r="C106">
        <v>0.50682867919046504</v>
      </c>
      <c r="D106" s="1">
        <f>ABS(Table6[[#This Row],[Pb Analytic                             ]]-Table6[[#This Row],[Pb Simulation       ]])</f>
        <v>4.8379190465075439E-5</v>
      </c>
      <c r="E106" s="1">
        <f>Table6[[#This Row],[Absolute Error]]*100/Table6[[#This Row],[Pb Analytic                             ]]</f>
        <v>9.5454721588268E-3</v>
      </c>
      <c r="F106">
        <v>0.39802729999999997</v>
      </c>
      <c r="G106">
        <v>0.397933228806571</v>
      </c>
      <c r="H106" s="1">
        <f>ABS(Table7[[#This Row],[Pd Analytic                             ]]-Table7[[#This Row],[Pd Simulation       ]])</f>
        <v>9.4071193428968414E-5</v>
      </c>
      <c r="I106" s="1">
        <f>Table7[[#This Row],[Absolute Error]]*100/Table7[[#This Row],[Pd Analytic                             ]]</f>
        <v>2.3639944246700472E-2</v>
      </c>
    </row>
    <row r="107" spans="1:9" x14ac:dyDescent="0.25">
      <c r="A107" s="1">
        <v>10.6</v>
      </c>
      <c r="B107">
        <v>0.51085800000000003</v>
      </c>
      <c r="C107">
        <v>0.51093320064088799</v>
      </c>
      <c r="D107" s="1">
        <f>ABS(Table6[[#This Row],[Pb Analytic                             ]]-Table6[[#This Row],[Pb Simulation       ]])</f>
        <v>7.5200640887951309E-5</v>
      </c>
      <c r="E107" s="1">
        <f>Table6[[#This Row],[Absolute Error]]*100/Table6[[#This Row],[Pb Analytic                             ]]</f>
        <v>1.471829209642739E-2</v>
      </c>
      <c r="F107">
        <v>0.39482119999999998</v>
      </c>
      <c r="G107">
        <v>0.39472717960083498</v>
      </c>
      <c r="H107" s="1">
        <f>ABS(Table7[[#This Row],[Pd Analytic                             ]]-Table7[[#This Row],[Pd Simulation       ]])</f>
        <v>9.4020399165006818E-5</v>
      </c>
      <c r="I107" s="1">
        <f>Table7[[#This Row],[Absolute Error]]*100/Table7[[#This Row],[Pd Analytic                             ]]</f>
        <v>2.3819084173551025E-2</v>
      </c>
    </row>
    <row r="108" spans="1:9" x14ac:dyDescent="0.25">
      <c r="A108" s="1">
        <v>10.7</v>
      </c>
      <c r="B108">
        <v>0.51497660000000001</v>
      </c>
      <c r="C108">
        <v>0.51497493151918905</v>
      </c>
      <c r="D108" s="1">
        <f>ABS(Table6[[#This Row],[Pb Analytic                             ]]-Table6[[#This Row],[Pb Simulation       ]])</f>
        <v>1.6684808109568294E-6</v>
      </c>
      <c r="E108" s="1">
        <f>Table6[[#This Row],[Absolute Error]]*100/Table6[[#This Row],[Pb Analytic                             ]]</f>
        <v>3.2399262737601014E-4</v>
      </c>
      <c r="F108">
        <v>0.39168789999999998</v>
      </c>
      <c r="G108">
        <v>0.39156712712768199</v>
      </c>
      <c r="H108" s="1">
        <f>ABS(Table7[[#This Row],[Pd Analytic                             ]]-Table7[[#This Row],[Pd Simulation       ]])</f>
        <v>1.2077287231798683E-4</v>
      </c>
      <c r="I108" s="1">
        <f>Table7[[#This Row],[Absolute Error]]*100/Table7[[#This Row],[Pd Analytic                             ]]</f>
        <v>3.0843465641232259E-2</v>
      </c>
    </row>
    <row r="109" spans="1:9" x14ac:dyDescent="0.25">
      <c r="A109" s="1">
        <v>10.8</v>
      </c>
      <c r="B109">
        <v>0.5190264</v>
      </c>
      <c r="C109">
        <v>0.51895512147295997</v>
      </c>
      <c r="D109" s="1">
        <f>ABS(Table6[[#This Row],[Pb Analytic                             ]]-Table6[[#This Row],[Pb Simulation       ]])</f>
        <v>7.1278527040030681E-5</v>
      </c>
      <c r="E109" s="1">
        <f>Table6[[#This Row],[Absolute Error]]*100/Table6[[#This Row],[Pb Analytic                             ]]</f>
        <v>1.3735007920862118E-2</v>
      </c>
      <c r="F109">
        <v>0.38829409999999998</v>
      </c>
      <c r="G109">
        <v>0.38845228823119099</v>
      </c>
      <c r="H109" s="1">
        <f>ABS(Table7[[#This Row],[Pd Analytic                             ]]-Table7[[#This Row],[Pd Simulation       ]])</f>
        <v>1.5818823119101433E-4</v>
      </c>
      <c r="I109" s="1">
        <f>Table7[[#This Row],[Absolute Error]]*100/Table7[[#This Row],[Pd Analytic                             ]]</f>
        <v>4.0722692588920244E-2</v>
      </c>
    </row>
    <row r="110" spans="1:9" x14ac:dyDescent="0.25">
      <c r="A110" s="1">
        <v>10.9</v>
      </c>
      <c r="B110">
        <v>0.52281359999999999</v>
      </c>
      <c r="C110">
        <v>0.52287499616569</v>
      </c>
      <c r="D110" s="1">
        <f>ABS(Table6[[#This Row],[Pb Analytic                             ]]-Table6[[#This Row],[Pb Simulation       ]])</f>
        <v>6.1396165690008608E-5</v>
      </c>
      <c r="E110" s="1">
        <f>Table6[[#This Row],[Absolute Error]]*100/Table6[[#This Row],[Pb Analytic                             ]]</f>
        <v>1.1742035121249751E-2</v>
      </c>
      <c r="F110">
        <v>0.3851966</v>
      </c>
      <c r="G110">
        <v>0.385381886621047</v>
      </c>
      <c r="H110" s="1">
        <f>ABS(Table7[[#This Row],[Pd Analytic                             ]]-Table7[[#This Row],[Pd Simulation       ]])</f>
        <v>1.8528662104699833E-4</v>
      </c>
      <c r="I110" s="1">
        <f>Table7[[#This Row],[Absolute Error]]*100/Table7[[#This Row],[Pd Analytic                             ]]</f>
        <v>4.8078705169969246E-2</v>
      </c>
    </row>
    <row r="111" spans="1:9" x14ac:dyDescent="0.25">
      <c r="A111" s="1">
        <v>11</v>
      </c>
      <c r="B111">
        <v>0.52683919999999995</v>
      </c>
      <c r="C111">
        <v>0.52673575723733201</v>
      </c>
      <c r="D111" s="1">
        <f>ABS(Table6[[#This Row],[Pb Analytic                             ]]-Table6[[#This Row],[Pb Simulation       ]])</f>
        <v>1.0344276266793795E-4</v>
      </c>
      <c r="E111" s="1">
        <f>Table6[[#This Row],[Absolute Error]]*100/Table6[[#This Row],[Pb Analytic                             ]]</f>
        <v>1.9638454622956159E-2</v>
      </c>
      <c r="F111">
        <v>0.38217879999999999</v>
      </c>
      <c r="G111">
        <v>0.38235515369002898</v>
      </c>
      <c r="H111" s="1">
        <f>ABS(Table7[[#This Row],[Pd Analytic                             ]]-Table7[[#This Row],[Pd Simulation       ]])</f>
        <v>1.7635369002899637E-4</v>
      </c>
      <c r="I111" s="1">
        <f>Table7[[#This Row],[Absolute Error]]*100/Table7[[#This Row],[Pd Analytic                             ]]</f>
        <v>4.6123005882631393E-2</v>
      </c>
    </row>
    <row r="112" spans="1:9" x14ac:dyDescent="0.25">
      <c r="A112" s="1">
        <v>11.1</v>
      </c>
      <c r="B112">
        <v>0.53056999999999999</v>
      </c>
      <c r="C112">
        <v>0.53053858233204998</v>
      </c>
      <c r="D112" s="1">
        <f>ABS(Table6[[#This Row],[Pb Analytic                             ]]-Table6[[#This Row],[Pb Simulation       ]])</f>
        <v>3.1417667950006667E-5</v>
      </c>
      <c r="E112" s="1">
        <f>Table6[[#This Row],[Absolute Error]]*100/Table6[[#This Row],[Pb Analytic                             ]]</f>
        <v>5.9218441403274197E-3</v>
      </c>
      <c r="F112">
        <v>0.37951289999999999</v>
      </c>
      <c r="G112">
        <v>0.37937132922226802</v>
      </c>
      <c r="H112" s="1">
        <f>ABS(Table7[[#This Row],[Pd Analytic                             ]]-Table7[[#This Row],[Pd Simulation       ]])</f>
        <v>1.4157077773196969E-4</v>
      </c>
      <c r="I112" s="1">
        <f>Table7[[#This Row],[Absolute Error]]*100/Table7[[#This Row],[Pd Analytic                             ]]</f>
        <v>3.7317205288601413E-2</v>
      </c>
    </row>
    <row r="113" spans="1:9" x14ac:dyDescent="0.25">
      <c r="A113" s="1">
        <v>11.2</v>
      </c>
      <c r="B113">
        <v>0.53440949999999998</v>
      </c>
      <c r="C113">
        <v>0.53428462518494002</v>
      </c>
      <c r="D113" s="1">
        <f>ABS(Table6[[#This Row],[Pb Analytic                             ]]-Table6[[#This Row],[Pb Simulation       ]])</f>
        <v>1.2487481505996101E-4</v>
      </c>
      <c r="E113" s="1">
        <f>Table6[[#This Row],[Absolute Error]]*100/Table6[[#This Row],[Pb Analytic                             ]]</f>
        <v>2.3372339231497855E-2</v>
      </c>
      <c r="F113">
        <v>0.37632660000000001</v>
      </c>
      <c r="G113">
        <v>0.37642966200311601</v>
      </c>
      <c r="H113" s="1">
        <f>ABS(Table7[[#This Row],[Pd Analytic                             ]]-Table7[[#This Row],[Pd Simulation       ]])</f>
        <v>1.0306200311599456E-4</v>
      </c>
      <c r="I113" s="1">
        <f>Table7[[#This Row],[Absolute Error]]*100/Table7[[#This Row],[Pd Analytic                             ]]</f>
        <v>2.7378820937639457E-2</v>
      </c>
    </row>
    <row r="114" spans="1:9" x14ac:dyDescent="0.25">
      <c r="A114" s="1">
        <v>11.3</v>
      </c>
      <c r="B114">
        <v>0.53795950000000003</v>
      </c>
      <c r="C114">
        <v>0.53797501576034401</v>
      </c>
      <c r="D114" s="1">
        <f>ABS(Table6[[#This Row],[Pb Analytic                             ]]-Table6[[#This Row],[Pb Simulation       ]])</f>
        <v>1.5515760343975948E-5</v>
      </c>
      <c r="E114" s="1">
        <f>Table6[[#This Row],[Absolute Error]]*100/Table6[[#This Row],[Pb Analytic                             ]]</f>
        <v>2.8841042593858814E-3</v>
      </c>
      <c r="F114">
        <v>0.3737296</v>
      </c>
      <c r="G114">
        <v>0.37352941034042503</v>
      </c>
      <c r="H114" s="1">
        <f>ABS(Table7[[#This Row],[Pd Analytic                             ]]-Table7[[#This Row],[Pd Simulation       ]])</f>
        <v>2.0018965957496748E-4</v>
      </c>
      <c r="I114" s="1">
        <f>Table7[[#This Row],[Absolute Error]]*100/Table7[[#This Row],[Pd Analytic                             ]]</f>
        <v>5.3594082295292306E-2</v>
      </c>
    </row>
    <row r="115" spans="1:9" x14ac:dyDescent="0.25">
      <c r="A115" s="1">
        <v>11.4</v>
      </c>
      <c r="B115">
        <v>0.54183599999999998</v>
      </c>
      <c r="C115">
        <v>0.54161086043513995</v>
      </c>
      <c r="D115" s="1">
        <f>ABS(Table6[[#This Row],[Pb Analytic                             ]]-Table6[[#This Row],[Pb Simulation       ]])</f>
        <v>2.2513956486003295E-4</v>
      </c>
      <c r="E115" s="1">
        <f>Table6[[#This Row],[Absolute Error]]*100/Table6[[#This Row],[Pb Analytic                             ]]</f>
        <v>4.1568510033043238E-2</v>
      </c>
      <c r="F115">
        <v>0.37059829999999999</v>
      </c>
      <c r="G115">
        <v>0.37066984250615098</v>
      </c>
      <c r="H115" s="1">
        <f>ABS(Table7[[#This Row],[Pd Analytic                             ]]-Table7[[#This Row],[Pd Simulation       ]])</f>
        <v>7.1542506150990004E-5</v>
      </c>
      <c r="I115" s="1">
        <f>Table7[[#This Row],[Absolute Error]]*100/Table7[[#This Row],[Pd Analytic                             ]]</f>
        <v>1.9300870463936599E-2</v>
      </c>
    </row>
    <row r="116" spans="1:9" x14ac:dyDescent="0.25">
      <c r="A116" s="1">
        <v>11.5</v>
      </c>
      <c r="B116">
        <v>0.5452572</v>
      </c>
      <c r="C116">
        <v>0.54519324222105803</v>
      </c>
      <c r="D116" s="1">
        <f>ABS(Table6[[#This Row],[Pb Analytic                             ]]-Table6[[#This Row],[Pb Simulation       ]])</f>
        <v>6.3957778941969856E-5</v>
      </c>
      <c r="E116" s="1">
        <f>Table6[[#This Row],[Absolute Error]]*100/Table6[[#This Row],[Pb Analytic                             ]]</f>
        <v>1.1731212713021315E-2</v>
      </c>
      <c r="F116">
        <v>0.36761060000000001</v>
      </c>
      <c r="G116">
        <v>0.36785023710633402</v>
      </c>
      <c r="H116" s="1">
        <f>ABS(Table7[[#This Row],[Pd Analytic                             ]]-Table7[[#This Row],[Pd Simulation       ]])</f>
        <v>2.3963710633401192E-4</v>
      </c>
      <c r="I116" s="1">
        <f>Table7[[#This Row],[Absolute Error]]*100/Table7[[#This Row],[Pd Analytic                             ]]</f>
        <v>6.5145290708278195E-2</v>
      </c>
    </row>
    <row r="117" spans="1:9" x14ac:dyDescent="0.25">
      <c r="A117" s="1">
        <v>11.6</v>
      </c>
      <c r="B117">
        <v>0.5485082</v>
      </c>
      <c r="C117">
        <v>0.54872322102069704</v>
      </c>
      <c r="D117" s="1">
        <f>ABS(Table6[[#This Row],[Pb Analytic                             ]]-Table6[[#This Row],[Pb Simulation       ]])</f>
        <v>2.150210206970371E-4</v>
      </c>
      <c r="E117" s="1">
        <f>Table6[[#This Row],[Absolute Error]]*100/Table6[[#This Row],[Pb Analytic                             ]]</f>
        <v>3.9185697353407031E-2</v>
      </c>
      <c r="F117">
        <v>0.36525970000000002</v>
      </c>
      <c r="G117">
        <v>0.36506988338673801</v>
      </c>
      <c r="H117" s="1">
        <f>ABS(Table7[[#This Row],[Pd Analytic                             ]]-Table7[[#This Row],[Pd Simulation       ]])</f>
        <v>1.8981661326200605E-4</v>
      </c>
      <c r="I117" s="1">
        <f>Table7[[#This Row],[Absolute Error]]*100/Table7[[#This Row],[Pd Analytic                             ]]</f>
        <v>5.1994596623825905E-2</v>
      </c>
    </row>
    <row r="118" spans="1:9" x14ac:dyDescent="0.25">
      <c r="A118" s="1">
        <v>11.7</v>
      </c>
      <c r="B118">
        <v>0.55210099999999995</v>
      </c>
      <c r="C118">
        <v>0.55220183391246103</v>
      </c>
      <c r="D118" s="1">
        <f>ABS(Table6[[#This Row],[Pb Analytic                             ]]-Table6[[#This Row],[Pb Simulation       ]])</f>
        <v>1.0083391246107354E-4</v>
      </c>
      <c r="E118" s="1">
        <f>Table6[[#This Row],[Absolute Error]]*100/Table6[[#This Row],[Pb Analytic                             ]]</f>
        <v>1.8260336396683979E-2</v>
      </c>
      <c r="F118">
        <v>0.36226960000000002</v>
      </c>
      <c r="G118">
        <v>0.362328081480775</v>
      </c>
      <c r="H118" s="1">
        <f>ABS(Table7[[#This Row],[Pd Analytic                             ]]-Table7[[#This Row],[Pd Simulation       ]])</f>
        <v>5.8481480774974504E-5</v>
      </c>
      <c r="I118" s="1">
        <f>Table7[[#This Row],[Absolute Error]]*100/Table7[[#This Row],[Pd Analytic                             ]]</f>
        <v>1.6140477032851097E-2</v>
      </c>
    </row>
    <row r="119" spans="1:9" x14ac:dyDescent="0.25">
      <c r="A119" s="1">
        <v>11.8</v>
      </c>
      <c r="B119">
        <v>0.55576700000000001</v>
      </c>
      <c r="C119">
        <v>0.55563009546014497</v>
      </c>
      <c r="D119" s="1">
        <f>ABS(Table6[[#This Row],[Pb Analytic                             ]]-Table6[[#This Row],[Pb Simulation       ]])</f>
        <v>1.3690453985504281E-4</v>
      </c>
      <c r="E119" s="1">
        <f>Table6[[#This Row],[Absolute Error]]*100/Table6[[#This Row],[Pb Analytic                             ]]</f>
        <v>2.463951124563642E-2</v>
      </c>
      <c r="F119">
        <v>0.35955900000000002</v>
      </c>
      <c r="G119">
        <v>0.35962414260568798</v>
      </c>
      <c r="H119" s="1">
        <f>ABS(Table7[[#This Row],[Pd Analytic                             ]]-Table7[[#This Row],[Pd Simulation       ]])</f>
        <v>6.5142605687962263E-5</v>
      </c>
      <c r="I119" s="1">
        <f>Table7[[#This Row],[Absolute Error]]*100/Table7[[#This Row],[Pd Analytic                             ]]</f>
        <v>1.8114080221635246E-2</v>
      </c>
    </row>
    <row r="120" spans="1:9" x14ac:dyDescent="0.25">
      <c r="A120" s="1">
        <v>11.9</v>
      </c>
      <c r="B120">
        <v>0.55912569999999995</v>
      </c>
      <c r="C120">
        <v>0.55900899804333903</v>
      </c>
      <c r="D120" s="1">
        <f>ABS(Table6[[#This Row],[Pb Analytic                             ]]-Table6[[#This Row],[Pb Simulation       ]])</f>
        <v>1.1670195666091399E-4</v>
      </c>
      <c r="E120" s="1">
        <f>Table6[[#This Row],[Absolute Error]]*100/Table6[[#This Row],[Pb Analytic                             ]]</f>
        <v>2.0876579280368984E-2</v>
      </c>
      <c r="F120">
        <v>0.35670109999999999</v>
      </c>
      <c r="G120">
        <v>0.35695738921241499</v>
      </c>
      <c r="H120" s="1">
        <f>ABS(Table7[[#This Row],[Pd Analytic                             ]]-Table7[[#This Row],[Pd Simulation       ]])</f>
        <v>2.5628921241499514E-4</v>
      </c>
      <c r="I120" s="1">
        <f>Table7[[#This Row],[Absolute Error]]*100/Table7[[#This Row],[Pd Analytic                             ]]</f>
        <v>7.179826504795643E-2</v>
      </c>
    </row>
    <row r="121" spans="1:9" x14ac:dyDescent="0.25">
      <c r="A121" s="1">
        <v>12</v>
      </c>
      <c r="B121">
        <v>0.56224099999999999</v>
      </c>
      <c r="C121">
        <v>0.56233951220523704</v>
      </c>
      <c r="D121" s="1">
        <f>ABS(Table6[[#This Row],[Pb Analytic                             ]]-Table6[[#This Row],[Pb Simulation       ]])</f>
        <v>9.8512205237044626E-5</v>
      </c>
      <c r="E121" s="1">
        <f>Table6[[#This Row],[Absolute Error]]*100/Table6[[#This Row],[Pb Analytic                             ]]</f>
        <v>1.7518279099884879E-2</v>
      </c>
      <c r="F121">
        <v>0.35443400000000003</v>
      </c>
      <c r="G121">
        <v>0.35432715509403601</v>
      </c>
      <c r="H121" s="1">
        <f>ABS(Table7[[#This Row],[Pd Analytic                             ]]-Table7[[#This Row],[Pd Simulation       ]])</f>
        <v>1.0684490596402085E-4</v>
      </c>
      <c r="I121" s="1">
        <f>Table7[[#This Row],[Absolute Error]]*100/Table7[[#This Row],[Pd Analytic                             ]]</f>
        <v>3.0154309210555692E-2</v>
      </c>
    </row>
    <row r="122" spans="1:9" x14ac:dyDescent="0.25">
      <c r="A122" s="1">
        <v>12.1</v>
      </c>
      <c r="B122">
        <v>0.56563889999999994</v>
      </c>
      <c r="C122">
        <v>0.56562258701480195</v>
      </c>
      <c r="D122" s="1">
        <f>ABS(Table6[[#This Row],[Pb Analytic                             ]]-Table6[[#This Row],[Pb Simulation       ]])</f>
        <v>1.6312985197997065E-5</v>
      </c>
      <c r="E122" s="1">
        <f>Table6[[#This Row],[Absolute Error]]*100/Table6[[#This Row],[Pb Analytic                             ]]</f>
        <v>2.8840759850296016E-3</v>
      </c>
      <c r="F122">
        <v>0.35195589999999999</v>
      </c>
      <c r="G122">
        <v>0.35173278545725001</v>
      </c>
      <c r="H122" s="1">
        <f>ABS(Table7[[#This Row],[Pd Analytic                             ]]-Table7[[#This Row],[Pd Simulation       ]])</f>
        <v>2.2311454274998033E-4</v>
      </c>
      <c r="I122" s="1">
        <f>Table7[[#This Row],[Absolute Error]]*100/Table7[[#This Row],[Pd Analytic                             ]]</f>
        <v>6.3432967290761103E-2</v>
      </c>
    </row>
    <row r="123" spans="1:9" x14ac:dyDescent="0.25">
      <c r="A123" s="1">
        <v>12.2</v>
      </c>
      <c r="B123">
        <v>0.56897450000000005</v>
      </c>
      <c r="C123">
        <v>0.56885915044055102</v>
      </c>
      <c r="D123" s="1">
        <f>ABS(Table6[[#This Row],[Pb Analytic                             ]]-Table6[[#This Row],[Pb Simulation       ]])</f>
        <v>1.1534955944902947E-4</v>
      </c>
      <c r="E123" s="1">
        <f>Table6[[#This Row],[Absolute Error]]*100/Table6[[#This Row],[Pb Analytic                             ]]</f>
        <v>2.0277349737575182E-2</v>
      </c>
      <c r="F123">
        <v>0.3492326</v>
      </c>
      <c r="G123">
        <v>0.34917363696089398</v>
      </c>
      <c r="H123" s="1">
        <f>ABS(Table7[[#This Row],[Pd Analytic                             ]]-Table7[[#This Row],[Pd Simulation       ]])</f>
        <v>5.8963039106019188E-5</v>
      </c>
      <c r="I123" s="1">
        <f>Table7[[#This Row],[Absolute Error]]*100/Table7[[#This Row],[Pd Analytic                             ]]</f>
        <v>1.688645214433036E-2</v>
      </c>
    </row>
    <row r="124" spans="1:9" x14ac:dyDescent="0.25">
      <c r="A124" s="1">
        <v>12.3</v>
      </c>
      <c r="B124">
        <v>0.5721252</v>
      </c>
      <c r="C124">
        <v>0.57205010973355797</v>
      </c>
      <c r="D124" s="1">
        <f>ABS(Table6[[#This Row],[Pb Analytic                             ]]-Table6[[#This Row],[Pb Simulation       ]])</f>
        <v>7.5090266442034981E-5</v>
      </c>
      <c r="E124" s="1">
        <f>Table6[[#This Row],[Absolute Error]]*100/Table6[[#This Row],[Pb Analytic                             ]]</f>
        <v>1.3126519017190565E-2</v>
      </c>
      <c r="F124">
        <v>0.3464449</v>
      </c>
      <c r="G124">
        <v>0.34664907772514097</v>
      </c>
      <c r="H124" s="1">
        <f>ABS(Table7[[#This Row],[Pd Analytic                             ]]-Table7[[#This Row],[Pd Simulation       ]])</f>
        <v>2.0417772514097488E-4</v>
      </c>
      <c r="I124" s="1">
        <f>Table7[[#This Row],[Absolute Error]]*100/Table7[[#This Row],[Pd Analytic                             ]]</f>
        <v>5.8900409163317596E-2</v>
      </c>
    </row>
    <row r="125" spans="1:9" x14ac:dyDescent="0.25">
      <c r="A125" s="1">
        <v>12.4</v>
      </c>
      <c r="B125">
        <v>0.57524649999999999</v>
      </c>
      <c r="C125">
        <v>0.57519635181750195</v>
      </c>
      <c r="D125" s="1">
        <f>ABS(Table6[[#This Row],[Pb Analytic                             ]]-Table6[[#This Row],[Pb Simulation       ]])</f>
        <v>5.0148182498044314E-5</v>
      </c>
      <c r="E125" s="1">
        <f>Table6[[#This Row],[Absolute Error]]*100/Table6[[#This Row],[Pb Analytic                             ]]</f>
        <v>8.7184458558518998E-3</v>
      </c>
      <c r="F125">
        <v>0.34408040000000001</v>
      </c>
      <c r="G125">
        <v>0.34415848731467402</v>
      </c>
      <c r="H125" s="1">
        <f>ABS(Table7[[#This Row],[Pd Analytic                             ]]-Table7[[#This Row],[Pd Simulation       ]])</f>
        <v>7.808731467401353E-5</v>
      </c>
      <c r="I125" s="1">
        <f>Table7[[#This Row],[Absolute Error]]*100/Table7[[#This Row],[Pd Analytic                             ]]</f>
        <v>2.2689347365307325E-2</v>
      </c>
    </row>
    <row r="126" spans="1:9" x14ac:dyDescent="0.25">
      <c r="A126" s="1">
        <v>12.5</v>
      </c>
      <c r="B126">
        <v>0.57843069999999996</v>
      </c>
      <c r="C126">
        <v>0.57829874368385703</v>
      </c>
      <c r="D126" s="1">
        <f>ABS(Table6[[#This Row],[Pb Analytic                             ]]-Table6[[#This Row],[Pb Simulation       ]])</f>
        <v>1.3195631614293379E-4</v>
      </c>
      <c r="E126" s="1">
        <f>Table6[[#This Row],[Absolute Error]]*100/Table6[[#This Row],[Pb Analytic                             ]]</f>
        <v>2.2818018815387805E-2</v>
      </c>
      <c r="F126">
        <v>0.3413969</v>
      </c>
      <c r="G126">
        <v>0.34170125669880302</v>
      </c>
      <c r="H126" s="1">
        <f>ABS(Table7[[#This Row],[Pd Analytic                             ]]-Table7[[#This Row],[Pd Simulation       ]])</f>
        <v>3.0435669880302108E-4</v>
      </c>
      <c r="I126" s="1">
        <f>Table7[[#This Row],[Absolute Error]]*100/Table7[[#This Row],[Pd Analytic                             ]]</f>
        <v>8.907099193705928E-2</v>
      </c>
    </row>
    <row r="127" spans="1:9" x14ac:dyDescent="0.25">
      <c r="A127" s="1">
        <v>12.6</v>
      </c>
      <c r="B127">
        <v>0.58125830000000001</v>
      </c>
      <c r="C127">
        <v>0.58135813279053306</v>
      </c>
      <c r="D127" s="1">
        <f>ABS(Table6[[#This Row],[Pb Analytic                             ]]-Table6[[#This Row],[Pb Simulation       ]])</f>
        <v>9.9832790533049831E-5</v>
      </c>
      <c r="E127" s="1">
        <f>Table6[[#This Row],[Absolute Error]]*100/Table6[[#This Row],[Pb Analytic                             ]]</f>
        <v>1.7172339200597405E-2</v>
      </c>
      <c r="F127">
        <v>0.33932089999999998</v>
      </c>
      <c r="G127">
        <v>0.33927678819121798</v>
      </c>
      <c r="H127" s="1">
        <f>ABS(Table7[[#This Row],[Pd Analytic                             ]]-Table7[[#This Row],[Pd Simulation       ]])</f>
        <v>4.4111808781999162E-5</v>
      </c>
      <c r="I127" s="1">
        <f>Table7[[#This Row],[Absolute Error]]*100/Table7[[#This Row],[Pd Analytic                             ]]</f>
        <v>1.3001717275494113E-2</v>
      </c>
    </row>
    <row r="128" spans="1:9" x14ac:dyDescent="0.25">
      <c r="A128" s="1">
        <v>12.7</v>
      </c>
      <c r="B128">
        <v>0.58439660000000004</v>
      </c>
      <c r="C128">
        <v>0.58437534746245201</v>
      </c>
      <c r="D128" s="1">
        <f>ABS(Table6[[#This Row],[Pb Analytic                             ]]-Table6[[#This Row],[Pb Simulation       ]])</f>
        <v>2.1252537548033246E-5</v>
      </c>
      <c r="E128" s="1">
        <f>Table6[[#This Row],[Absolute Error]]*100/Table6[[#This Row],[Pb Analytic                             ]]</f>
        <v>3.6367957067865169E-3</v>
      </c>
      <c r="F128">
        <v>0.33705839999999998</v>
      </c>
      <c r="G128">
        <v>0.33688449537181497</v>
      </c>
      <c r="H128" s="1">
        <f>ABS(Table7[[#This Row],[Pd Analytic                             ]]-Table7[[#This Row],[Pd Simulation       ]])</f>
        <v>1.7390462818500652E-4</v>
      </c>
      <c r="I128" s="1">
        <f>Table7[[#This Row],[Absolute Error]]*100/Table7[[#This Row],[Pd Analytic                             ]]</f>
        <v>5.1621440159503415E-2</v>
      </c>
    </row>
    <row r="129" spans="1:9" x14ac:dyDescent="0.25">
      <c r="A129" s="1">
        <v>12.8</v>
      </c>
      <c r="B129">
        <v>0.58712370000000003</v>
      </c>
      <c r="C129">
        <v>0.58735119729275398</v>
      </c>
      <c r="D129" s="1">
        <f>ABS(Table6[[#This Row],[Pb Analytic                             ]]-Table6[[#This Row],[Pb Simulation       ]])</f>
        <v>2.2749729275395314E-4</v>
      </c>
      <c r="E129" s="1">
        <f>Table6[[#This Row],[Absolute Error]]*100/Table6[[#This Row],[Pb Analytic                             ]]</f>
        <v>3.8732753725972478E-2</v>
      </c>
      <c r="F129">
        <v>0.33474350000000003</v>
      </c>
      <c r="G129">
        <v>0.33452380299278001</v>
      </c>
      <c r="H129" s="1">
        <f>ABS(Table7[[#This Row],[Pd Analytic                             ]]-Table7[[#This Row],[Pd Simulation       ]])</f>
        <v>2.1969700722002106E-4</v>
      </c>
      <c r="I129" s="1">
        <f>Table7[[#This Row],[Absolute Error]]*100/Table7[[#This Row],[Pd Analytic                             ]]</f>
        <v>6.5674551483190791E-2</v>
      </c>
    </row>
    <row r="130" spans="1:9" x14ac:dyDescent="0.25">
      <c r="A130" s="1">
        <v>12.9</v>
      </c>
      <c r="B130">
        <v>0.59040170000000003</v>
      </c>
      <c r="C130">
        <v>0.59028647354345898</v>
      </c>
      <c r="D130" s="1">
        <f>ABS(Table6[[#This Row],[Pb Analytic                             ]]-Table6[[#This Row],[Pb Simulation       ]])</f>
        <v>1.1522645654105101E-4</v>
      </c>
      <c r="E130" s="1">
        <f>Table6[[#This Row],[Absolute Error]]*100/Table6[[#This Row],[Pb Analytic                             ]]</f>
        <v>1.9520429775283954E-2</v>
      </c>
      <c r="F130">
        <v>0.33203199999999999</v>
      </c>
      <c r="G130">
        <v>0.33219414687093002</v>
      </c>
      <c r="H130" s="1">
        <f>ABS(Table7[[#This Row],[Pd Analytic                             ]]-Table7[[#This Row],[Pd Simulation       ]])</f>
        <v>1.6214687093002444E-4</v>
      </c>
      <c r="I130" s="1">
        <f>Table7[[#This Row],[Absolute Error]]*100/Table7[[#This Row],[Pd Analytic                             ]]</f>
        <v>4.8810875344237968E-2</v>
      </c>
    </row>
    <row r="131" spans="1:9" x14ac:dyDescent="0.25">
      <c r="A131" s="1">
        <v>13</v>
      </c>
      <c r="B131">
        <v>0.59311100000000005</v>
      </c>
      <c r="C131">
        <v>0.59318194954456605</v>
      </c>
      <c r="D131" s="1">
        <f>ABS(Table6[[#This Row],[Pb Analytic                             ]]-Table6[[#This Row],[Pb Simulation       ]])</f>
        <v>7.094954456599023E-5</v>
      </c>
      <c r="E131" s="1">
        <f>Table6[[#This Row],[Absolute Error]]*100/Table6[[#This Row],[Pb Analytic                             ]]</f>
        <v>1.1960840113301485E-2</v>
      </c>
      <c r="F131">
        <v>0.32992460000000001</v>
      </c>
      <c r="G131">
        <v>0.32989497376808702</v>
      </c>
      <c r="H131" s="1">
        <f>ABS(Table7[[#This Row],[Pd Analytic                             ]]-Table7[[#This Row],[Pd Simulation       ]])</f>
        <v>2.9626231912993628E-5</v>
      </c>
      <c r="I131" s="1">
        <f>Table7[[#This Row],[Absolute Error]]*100/Table7[[#This Row],[Pd Analytic                             ]]</f>
        <v>8.9805041812551483E-3</v>
      </c>
    </row>
    <row r="132" spans="1:9" x14ac:dyDescent="0.25">
      <c r="A132" s="1">
        <v>13.1</v>
      </c>
      <c r="B132">
        <v>0.59630380000000005</v>
      </c>
      <c r="C132">
        <v>0.59603838109069895</v>
      </c>
      <c r="D132" s="1">
        <f>ABS(Table6[[#This Row],[Pb Analytic                             ]]-Table6[[#This Row],[Pb Simulation       ]])</f>
        <v>2.6541890930109613E-4</v>
      </c>
      <c r="E132" s="1">
        <f>Table6[[#This Row],[Absolute Error]]*100/Table6[[#This Row],[Pb Analytic                             ]]</f>
        <v>4.4530506377022626E-2</v>
      </c>
      <c r="F132">
        <v>0.32731450000000001</v>
      </c>
      <c r="G132">
        <v>0.32762574126111199</v>
      </c>
      <c r="H132" s="1">
        <f>ABS(Table7[[#This Row],[Pd Analytic                             ]]-Table7[[#This Row],[Pd Simulation       ]])</f>
        <v>3.1124126111198303E-4</v>
      </c>
      <c r="I132" s="1">
        <f>Table7[[#This Row],[Absolute Error]]*100/Table7[[#This Row],[Pd Analytic                             ]]</f>
        <v>9.4999025386081973E-2</v>
      </c>
    </row>
    <row r="133" spans="1:9" x14ac:dyDescent="0.25">
      <c r="A133" s="1">
        <v>13.2</v>
      </c>
      <c r="B133">
        <v>0.59878140000000002</v>
      </c>
      <c r="C133">
        <v>0.59885650683450897</v>
      </c>
      <c r="D133" s="1">
        <f>ABS(Table6[[#This Row],[Pb Analytic                             ]]-Table6[[#This Row],[Pb Simulation       ]])</f>
        <v>7.5106834508953391E-5</v>
      </c>
      <c r="E133" s="1">
        <f>Table6[[#This Row],[Absolute Error]]*100/Table6[[#This Row],[Pb Analytic                             ]]</f>
        <v>1.2541708013821214E-2</v>
      </c>
      <c r="F133">
        <v>0.3253335</v>
      </c>
      <c r="G133">
        <v>0.32538591760305802</v>
      </c>
      <c r="H133" s="1">
        <f>ABS(Table7[[#This Row],[Pd Analytic                             ]]-Table7[[#This Row],[Pd Simulation       ]])</f>
        <v>5.2417603058019235E-5</v>
      </c>
      <c r="I133" s="1">
        <f>Table7[[#This Row],[Absolute Error]]*100/Table7[[#This Row],[Pd Analytic                             ]]</f>
        <v>1.6109364364675447E-2</v>
      </c>
    </row>
    <row r="134" spans="1:9" x14ac:dyDescent="0.25">
      <c r="A134" s="1">
        <v>13.3</v>
      </c>
      <c r="B134">
        <v>0.60157400000000005</v>
      </c>
      <c r="C134">
        <v>0.60163704867617895</v>
      </c>
      <c r="D134" s="1">
        <f>ABS(Table6[[#This Row],[Pb Analytic                             ]]-Table6[[#This Row],[Pb Simulation       ]])</f>
        <v>6.3048676178900642E-5</v>
      </c>
      <c r="E134" s="1">
        <f>Table6[[#This Row],[Absolute Error]]*100/Table6[[#This Row],[Pb Analytic                             ]]</f>
        <v>1.0479520221972821E-2</v>
      </c>
      <c r="F134">
        <v>0.323237</v>
      </c>
      <c r="G134">
        <v>0.32317498157673502</v>
      </c>
      <c r="H134" s="1">
        <f>ABS(Table7[[#This Row],[Pd Analytic                             ]]-Table7[[#This Row],[Pd Simulation       ]])</f>
        <v>6.2018423264975642E-5</v>
      </c>
      <c r="I134" s="1">
        <f>Table7[[#This Row],[Absolute Error]]*100/Table7[[#This Row],[Pd Analytic                             ]]</f>
        <v>1.91903540807505E-2</v>
      </c>
    </row>
    <row r="135" spans="1:9" x14ac:dyDescent="0.25">
      <c r="A135" s="1">
        <v>13.4</v>
      </c>
      <c r="B135">
        <v>0.60448519999999994</v>
      </c>
      <c r="C135">
        <v>0.60438071214842504</v>
      </c>
      <c r="D135" s="1">
        <f>ABS(Table6[[#This Row],[Pb Analytic                             ]]-Table6[[#This Row],[Pb Simulation       ]])</f>
        <v>1.0448785157490814E-4</v>
      </c>
      <c r="E135" s="1">
        <f>Table6[[#This Row],[Absolute Error]]*100/Table6[[#This Row],[Pb Analytic                             ]]</f>
        <v>1.7288415972687064E-2</v>
      </c>
      <c r="F135">
        <v>0.32097720000000002</v>
      </c>
      <c r="G135">
        <v>0.320992422341904</v>
      </c>
      <c r="H135" s="1">
        <f>ABS(Table7[[#This Row],[Pd Analytic                             ]]-Table7[[#This Row],[Pd Simulation       ]])</f>
        <v>1.5222341903986525E-5</v>
      </c>
      <c r="I135" s="1">
        <f>Table7[[#This Row],[Absolute Error]]*100/Table7[[#This Row],[Pd Analytic                             ]]</f>
        <v>4.7422745349958752E-3</v>
      </c>
    </row>
    <row r="136" spans="1:9" x14ac:dyDescent="0.25">
      <c r="A136" s="1">
        <v>13.5</v>
      </c>
      <c r="B136">
        <v>0.60698439999999998</v>
      </c>
      <c r="C136">
        <v>0.60708818679651</v>
      </c>
      <c r="D136" s="1">
        <f>ABS(Table6[[#This Row],[Pb Analytic                             ]]-Table6[[#This Row],[Pb Simulation       ]])</f>
        <v>1.0378679651001921E-4</v>
      </c>
      <c r="E136" s="1">
        <f>Table6[[#This Row],[Absolute Error]]*100/Table6[[#This Row],[Pb Analytic                             ]]</f>
        <v>1.709583529498121E-2</v>
      </c>
      <c r="F136">
        <v>0.31885530000000001</v>
      </c>
      <c r="G136">
        <v>0.318837739277123</v>
      </c>
      <c r="H136" s="1">
        <f>ABS(Table7[[#This Row],[Pd Analytic                             ]]-Table7[[#This Row],[Pd Simulation       ]])</f>
        <v>1.756072287700805E-5</v>
      </c>
      <c r="I136" s="1">
        <f>Table7[[#This Row],[Absolute Error]]*100/Table7[[#This Row],[Pd Analytic                             ]]</f>
        <v>5.5077303323070115E-3</v>
      </c>
    </row>
    <row r="137" spans="1:9" x14ac:dyDescent="0.25">
      <c r="A137" s="1">
        <v>13.6</v>
      </c>
      <c r="B137">
        <v>0.60966480000000001</v>
      </c>
      <c r="C137">
        <v>0.60976014655284205</v>
      </c>
      <c r="D137" s="1">
        <f>ABS(Table6[[#This Row],[Pb Analytic                             ]]-Table6[[#This Row],[Pb Simulation       ]])</f>
        <v>9.5346552842046073E-5</v>
      </c>
      <c r="E137" s="1">
        <f>Table6[[#This Row],[Absolute Error]]*100/Table6[[#This Row],[Pb Analytic                             ]]</f>
        <v>1.5636730832782181E-2</v>
      </c>
      <c r="F137">
        <v>0.31682909999999997</v>
      </c>
      <c r="G137">
        <v>0.31671044181723801</v>
      </c>
      <c r="H137" s="1">
        <f>ABS(Table7[[#This Row],[Pd Analytic                             ]]-Table7[[#This Row],[Pd Simulation       ]])</f>
        <v>1.1865818276196594E-4</v>
      </c>
      <c r="I137" s="1">
        <f>Table7[[#This Row],[Absolute Error]]*100/Table7[[#This Row],[Pd Analytic                             ]]</f>
        <v>3.7465825907451206E-2</v>
      </c>
    </row>
    <row r="138" spans="1:9" x14ac:dyDescent="0.25">
      <c r="A138" s="1">
        <v>13.7</v>
      </c>
      <c r="B138">
        <v>0.61239440000000001</v>
      </c>
      <c r="C138">
        <v>0.61239725010579305</v>
      </c>
      <c r="D138" s="1">
        <f>ABS(Table6[[#This Row],[Pb Analytic                             ]]-Table6[[#This Row],[Pb Simulation       ]])</f>
        <v>2.8501057930396811E-6</v>
      </c>
      <c r="E138" s="1">
        <f>Table6[[#This Row],[Absolute Error]]*100/Table6[[#This Row],[Pb Analytic                             ]]</f>
        <v>4.6540146817238627E-4</v>
      </c>
      <c r="F138">
        <v>0.31456050000000002</v>
      </c>
      <c r="G138">
        <v>0.31461004928734998</v>
      </c>
      <c r="H138" s="1">
        <f>ABS(Table7[[#This Row],[Pd Analytic                             ]]-Table7[[#This Row],[Pd Simulation       ]])</f>
        <v>4.9549287349959226E-5</v>
      </c>
      <c r="I138" s="1">
        <f>Table7[[#This Row],[Absolute Error]]*100/Table7[[#This Row],[Pd Analytic                             ]]</f>
        <v>1.5749429321217659E-2</v>
      </c>
    </row>
    <row r="139" spans="1:9" x14ac:dyDescent="0.25">
      <c r="A139" s="1">
        <v>13.8</v>
      </c>
      <c r="B139">
        <v>0.61487530000000001</v>
      </c>
      <c r="C139">
        <v>0.61500014126245095</v>
      </c>
      <c r="D139" s="1">
        <f>ABS(Table6[[#This Row],[Pb Analytic                             ]]-Table6[[#This Row],[Pb Simulation       ]])</f>
        <v>1.2484126245093652E-4</v>
      </c>
      <c r="E139" s="1">
        <f>Table6[[#This Row],[Absolute Error]]*100/Table6[[#This Row],[Pb Analytic                             ]]</f>
        <v>2.0299387605776268E-2</v>
      </c>
      <c r="F139">
        <v>0.31248550000000003</v>
      </c>
      <c r="G139">
        <v>0.31253609073405098</v>
      </c>
      <c r="H139" s="1">
        <f>ABS(Table7[[#This Row],[Pd Analytic                             ]]-Table7[[#This Row],[Pd Simulation       ]])</f>
        <v>5.0590734050948161E-5</v>
      </c>
      <c r="I139" s="1">
        <f>Table7[[#This Row],[Absolute Error]]*100/Table7[[#This Row],[Pd Analytic                             ]]</f>
        <v>1.6187165434918608E-2</v>
      </c>
    </row>
    <row r="140" spans="1:9" x14ac:dyDescent="0.25">
      <c r="A140" s="1">
        <v>13.9</v>
      </c>
      <c r="B140">
        <v>0.61770340000000001</v>
      </c>
      <c r="C140">
        <v>0.61756944930503799</v>
      </c>
      <c r="D140" s="1">
        <f>ABS(Table6[[#This Row],[Pb Analytic                             ]]-Table6[[#This Row],[Pb Simulation       ]])</f>
        <v>1.3395069496202616E-4</v>
      </c>
      <c r="E140" s="1">
        <f>Table6[[#This Row],[Absolute Error]]*100/Table6[[#This Row],[Pb Analytic                             ]]</f>
        <v>2.1689980796939241E-2</v>
      </c>
      <c r="F140">
        <v>0.31037490000000001</v>
      </c>
      <c r="G140">
        <v>0.31048810475459399</v>
      </c>
      <c r="H140" s="1">
        <f>ABS(Table7[[#This Row],[Pd Analytic                             ]]-Table7[[#This Row],[Pd Simulation       ]])</f>
        <v>1.1320475459397628E-4</v>
      </c>
      <c r="I140" s="1">
        <f>Table7[[#This Row],[Absolute Error]]*100/Table7[[#This Row],[Pd Analytic                             ]]</f>
        <v>3.6460254953551902E-2</v>
      </c>
    </row>
    <row r="141" spans="1:9" x14ac:dyDescent="0.25">
      <c r="A141" s="1">
        <v>14</v>
      </c>
      <c r="B141">
        <v>0.62035130000000005</v>
      </c>
      <c r="C141">
        <v>0.62010578934082505</v>
      </c>
      <c r="D141" s="1">
        <f>ABS(Table6[[#This Row],[Pb Analytic                             ]]-Table6[[#This Row],[Pb Simulation       ]])</f>
        <v>2.455106591749967E-4</v>
      </c>
      <c r="E141" s="1">
        <f>Table6[[#This Row],[Absolute Error]]*100/Table6[[#This Row],[Pb Analytic                             ]]</f>
        <v>3.9591737957482304E-2</v>
      </c>
      <c r="F141">
        <v>0.30830370000000001</v>
      </c>
      <c r="G141">
        <v>0.308465639324638</v>
      </c>
      <c r="H141" s="1">
        <f>ABS(Table7[[#This Row],[Pd Analytic                             ]]-Table7[[#This Row],[Pd Simulation       ]])</f>
        <v>1.61939324637983E-4</v>
      </c>
      <c r="I141" s="1">
        <f>Table7[[#This Row],[Absolute Error]]*100/Table7[[#This Row],[Pd Analytic                             ]]</f>
        <v>5.2498334982313363E-2</v>
      </c>
    </row>
    <row r="142" spans="1:9" x14ac:dyDescent="0.25">
      <c r="A142" s="1">
        <v>14.1</v>
      </c>
      <c r="B142">
        <v>0.62243809999999999</v>
      </c>
      <c r="C142">
        <v>0.62260976264536605</v>
      </c>
      <c r="D142" s="1">
        <f>ABS(Table6[[#This Row],[Pb Analytic                             ]]-Table6[[#This Row],[Pb Simulation       ]])</f>
        <v>1.7166264536605524E-4</v>
      </c>
      <c r="E142" s="1">
        <f>Table6[[#This Row],[Absolute Error]]*100/Table6[[#This Row],[Pb Analytic                             ]]</f>
        <v>2.7571467019194981E-2</v>
      </c>
      <c r="F142">
        <v>0.30647980000000002</v>
      </c>
      <c r="G142">
        <v>0.306468251625102</v>
      </c>
      <c r="H142" s="1">
        <f>ABS(Table7[[#This Row],[Pd Analytic                             ]]-Table7[[#This Row],[Pd Simulation       ]])</f>
        <v>1.1548374898029401E-5</v>
      </c>
      <c r="I142" s="1">
        <f>Table7[[#This Row],[Absolute Error]]*100/Table7[[#This Row],[Pd Analytic                             ]]</f>
        <v>3.7682124777336985E-3</v>
      </c>
    </row>
    <row r="143" spans="1:9" x14ac:dyDescent="0.25">
      <c r="A143" s="1">
        <v>14.2</v>
      </c>
      <c r="B143">
        <v>0.62515699999999996</v>
      </c>
      <c r="C143">
        <v>0.62508195699892899</v>
      </c>
      <c r="D143" s="1">
        <f>ABS(Table6[[#This Row],[Pb Analytic                             ]]-Table6[[#This Row],[Pb Simulation       ]])</f>
        <v>7.5043001070973503E-5</v>
      </c>
      <c r="E143" s="1">
        <f>Table6[[#This Row],[Absolute Error]]*100/Table6[[#This Row],[Pb Analytic                             ]]</f>
        <v>1.2005305901207141E-2</v>
      </c>
      <c r="F143">
        <v>0.3045138</v>
      </c>
      <c r="G143">
        <v>0.304495507868631</v>
      </c>
      <c r="H143" s="1">
        <f>ABS(Table7[[#This Row],[Pd Analytic                             ]]-Table7[[#This Row],[Pd Simulation       ]])</f>
        <v>1.8292131369002096E-5</v>
      </c>
      <c r="I143" s="1">
        <f>Table7[[#This Row],[Absolute Error]]*100/Table7[[#This Row],[Pd Analytic                             ]]</f>
        <v>6.00735672491231E-3</v>
      </c>
    </row>
    <row r="144" spans="1:9" x14ac:dyDescent="0.25">
      <c r="A144" s="1">
        <v>14.3</v>
      </c>
      <c r="B144">
        <v>0.62761210000000001</v>
      </c>
      <c r="C144">
        <v>0.62752294701606603</v>
      </c>
      <c r="D144" s="1">
        <f>ABS(Table6[[#This Row],[Pb Analytic                             ]]-Table6[[#This Row],[Pb Simulation       ]])</f>
        <v>8.9152983933971086E-5</v>
      </c>
      <c r="E144" s="1">
        <f>Table6[[#This Row],[Absolute Error]]*100/Table6[[#This Row],[Pb Analytic                             ]]</f>
        <v>1.4207127302340477E-2</v>
      </c>
      <c r="F144">
        <v>0.30252649999999998</v>
      </c>
      <c r="G144">
        <v>0.30254698312609901</v>
      </c>
      <c r="H144" s="1">
        <f>ABS(Table7[[#This Row],[Pd Analytic                             ]]-Table7[[#This Row],[Pd Simulation       ]])</f>
        <v>2.0483126099035687E-5</v>
      </c>
      <c r="I144" s="1">
        <f>Table7[[#This Row],[Absolute Error]]*100/Table7[[#This Row],[Pd Analytic                             ]]</f>
        <v>6.7702298292290335E-3</v>
      </c>
    </row>
    <row r="145" spans="1:9" x14ac:dyDescent="0.25">
      <c r="A145" s="1">
        <v>14.4</v>
      </c>
      <c r="B145">
        <v>0.62993180000000004</v>
      </c>
      <c r="C145">
        <v>0.62993329446823498</v>
      </c>
      <c r="D145" s="1">
        <f>ABS(Table6[[#This Row],[Pb Analytic                             ]]-Table6[[#This Row],[Pb Simulation       ]])</f>
        <v>1.4944682349415928E-6</v>
      </c>
      <c r="E145" s="1">
        <f>Table6[[#This Row],[Absolute Error]]*100/Table6[[#This Row],[Pb Analytic                             ]]</f>
        <v>2.3724229979035547E-4</v>
      </c>
      <c r="F145">
        <v>0.3005506</v>
      </c>
      <c r="G145">
        <v>0.30062226115355201</v>
      </c>
      <c r="H145" s="1">
        <f>ABS(Table7[[#This Row],[Pd Analytic                             ]]-Table7[[#This Row],[Pd Simulation       ]])</f>
        <v>7.1661153552005086E-5</v>
      </c>
      <c r="I145" s="1">
        <f>Table7[[#This Row],[Absolute Error]]*100/Table7[[#This Row],[Pd Analytic                             ]]</f>
        <v>2.3837607127637817E-2</v>
      </c>
    </row>
    <row r="146" spans="1:9" x14ac:dyDescent="0.25">
      <c r="A146" s="1">
        <v>14.5</v>
      </c>
      <c r="B146">
        <v>0.63232940000000004</v>
      </c>
      <c r="C146">
        <v>0.63231354859946298</v>
      </c>
      <c r="D146" s="1">
        <f>ABS(Table6[[#This Row],[Pb Analytic                             ]]-Table6[[#This Row],[Pb Simulation       ]])</f>
        <v>1.5851400537059135E-5</v>
      </c>
      <c r="E146" s="1">
        <f>Table6[[#This Row],[Absolute Error]]*100/Table6[[#This Row],[Pb Analytic                             ]]</f>
        <v>2.5068892754502962E-3</v>
      </c>
      <c r="F146">
        <v>0.29872799999999999</v>
      </c>
      <c r="G146">
        <v>0.29872093421992002</v>
      </c>
      <c r="H146" s="1">
        <f>ABS(Table7[[#This Row],[Pd Analytic                             ]]-Table7[[#This Row],[Pd Simulation       ]])</f>
        <v>7.0657800799733828E-6</v>
      </c>
      <c r="I146" s="1">
        <f>Table7[[#This Row],[Absolute Error]]*100/Table7[[#This Row],[Pd Analytic                             ]]</f>
        <v>2.365344798624497E-3</v>
      </c>
    </row>
    <row r="147" spans="1:9" x14ac:dyDescent="0.25">
      <c r="A147" s="1">
        <v>14.6</v>
      </c>
      <c r="B147">
        <v>0.63450470000000003</v>
      </c>
      <c r="C147">
        <v>0.63466424643503405</v>
      </c>
      <c r="D147" s="1">
        <f>ABS(Table6[[#This Row],[Pb Analytic                             ]]-Table6[[#This Row],[Pb Simulation       ]])</f>
        <v>1.5954643503401922E-4</v>
      </c>
      <c r="E147" s="1">
        <f>Table6[[#This Row],[Absolute Error]]*100/Table6[[#This Row],[Pb Analytic                             ]]</f>
        <v>2.5138714829172407E-2</v>
      </c>
      <c r="F147">
        <v>0.29712270000000002</v>
      </c>
      <c r="G147">
        <v>0.29684260293581</v>
      </c>
      <c r="H147" s="1">
        <f>ABS(Table7[[#This Row],[Pd Analytic                             ]]-Table7[[#This Row],[Pd Simulation       ]])</f>
        <v>2.8009706419002134E-4</v>
      </c>
      <c r="I147" s="1">
        <f>Table7[[#This Row],[Absolute Error]]*100/Table7[[#This Row],[Pd Analytic                             ]]</f>
        <v>9.4358781866156274E-2</v>
      </c>
    </row>
    <row r="148" spans="1:9" x14ac:dyDescent="0.25">
      <c r="A148" s="1">
        <v>14.7</v>
      </c>
      <c r="B148">
        <v>0.63694459999999997</v>
      </c>
      <c r="C148">
        <v>0.63698591308322905</v>
      </c>
      <c r="D148" s="1">
        <f>ABS(Table6[[#This Row],[Pb Analytic                             ]]-Table6[[#This Row],[Pb Simulation       ]])</f>
        <v>4.1313083229077563E-5</v>
      </c>
      <c r="E148" s="1">
        <f>Table6[[#This Row],[Absolute Error]]*100/Table6[[#This Row],[Pb Analytic                             ]]</f>
        <v>6.4857137937490879E-3</v>
      </c>
      <c r="F148">
        <v>0.29505239999999999</v>
      </c>
      <c r="G148">
        <v>0.29498687608364299</v>
      </c>
      <c r="H148" s="1">
        <f>ABS(Table7[[#This Row],[Pd Analytic                             ]]-Table7[[#This Row],[Pd Simulation       ]])</f>
        <v>6.5523916357002054E-5</v>
      </c>
      <c r="I148" s="1">
        <f>Table7[[#This Row],[Absolute Error]]*100/Table7[[#This Row],[Pd Analytic                             ]]</f>
        <v>2.2212485255928088E-2</v>
      </c>
    </row>
    <row r="149" spans="1:9" x14ac:dyDescent="0.25">
      <c r="A149" s="1">
        <v>14.8</v>
      </c>
      <c r="B149">
        <v>0.63923909999999995</v>
      </c>
      <c r="C149">
        <v>0.63927906203013096</v>
      </c>
      <c r="D149" s="1">
        <f>ABS(Table6[[#This Row],[Pb Analytic                             ]]-Table6[[#This Row],[Pb Simulation       ]])</f>
        <v>3.9962030131013293E-5</v>
      </c>
      <c r="E149" s="1">
        <f>Table6[[#This Row],[Absolute Error]]*100/Table6[[#This Row],[Pb Analytic                             ]]</f>
        <v>6.2511088669332604E-3</v>
      </c>
      <c r="F149">
        <v>0.29318359999999999</v>
      </c>
      <c r="G149">
        <v>0.29315337044937401</v>
      </c>
      <c r="H149" s="1">
        <f>ABS(Table7[[#This Row],[Pd Analytic                             ]]-Table7[[#This Row],[Pd Simulation       ]])</f>
        <v>3.0229550625981982E-5</v>
      </c>
      <c r="I149" s="1">
        <f>Table7[[#This Row],[Absolute Error]]*100/Table7[[#This Row],[Pd Analytic                             ]]</f>
        <v>1.0311855046948015E-2</v>
      </c>
    </row>
    <row r="150" spans="1:9" x14ac:dyDescent="0.25">
      <c r="A150" s="1">
        <v>14.9</v>
      </c>
      <c r="B150">
        <v>0.64158289999999996</v>
      </c>
      <c r="C150">
        <v>0.64154419542755303</v>
      </c>
      <c r="D150" s="1">
        <f>ABS(Table6[[#This Row],[Pb Analytic                             ]]-Table6[[#This Row],[Pb Simulation       ]])</f>
        <v>3.8704572446923713E-5</v>
      </c>
      <c r="E150" s="1">
        <f>Table6[[#This Row],[Absolute Error]]*100/Table6[[#This Row],[Pb Analytic                             ]]</f>
        <v>6.0330329107146389E-3</v>
      </c>
      <c r="F150">
        <v>0.29143790000000003</v>
      </c>
      <c r="G150">
        <v>0.29134171065599501</v>
      </c>
      <c r="H150" s="1">
        <f>ABS(Table7[[#This Row],[Pd Analytic                             ]]-Table7[[#This Row],[Pd Simulation       ]])</f>
        <v>9.6189344005015442E-5</v>
      </c>
      <c r="I150" s="1">
        <f>Table7[[#This Row],[Absolute Error]]*100/Table7[[#This Row],[Pd Analytic                             ]]</f>
        <v>3.3015987923058529E-2</v>
      </c>
    </row>
    <row r="151" spans="1:9" x14ac:dyDescent="0.25">
      <c r="A151" s="1">
        <v>15</v>
      </c>
      <c r="B151">
        <v>0.64362520000000001</v>
      </c>
      <c r="C151">
        <v>0.643781804374154</v>
      </c>
      <c r="D151" s="1">
        <f>ABS(Table6[[#This Row],[Pb Analytic                             ]]-Table6[[#This Row],[Pb Simulation       ]])</f>
        <v>1.566043741539902E-4</v>
      </c>
      <c r="E151" s="1">
        <f>Table6[[#This Row],[Absolute Error]]*100/Table6[[#This Row],[Pb Analytic                             ]]</f>
        <v>2.4325691265262083E-2</v>
      </c>
      <c r="F151">
        <v>0.28977750000000002</v>
      </c>
      <c r="G151">
        <v>0.289551528998993</v>
      </c>
      <c r="H151" s="1">
        <f>ABS(Table7[[#This Row],[Pd Analytic                             ]]-Table7[[#This Row],[Pd Simulation       ]])</f>
        <v>2.2597100100701928E-4</v>
      </c>
      <c r="I151" s="1">
        <f>Table7[[#This Row],[Absolute Error]]*100/Table7[[#This Row],[Pd Analytic                             ]]</f>
        <v>7.8041722586726578E-2</v>
      </c>
    </row>
    <row r="152" spans="1:9" x14ac:dyDescent="0.25">
      <c r="A152" s="1">
        <v>15.1</v>
      </c>
      <c r="B152">
        <v>0.64598350000000004</v>
      </c>
      <c r="C152">
        <v>0.64599236918980496</v>
      </c>
      <c r="D152" s="1">
        <f>ABS(Table6[[#This Row],[Pb Analytic                             ]]-Table6[[#This Row],[Pb Simulation       ]])</f>
        <v>8.8691898049164664E-6</v>
      </c>
      <c r="E152" s="1">
        <f>Table6[[#This Row],[Absolute Error]]*100/Table6[[#This Row],[Pb Analytic                             ]]</f>
        <v>1.3729558161871302E-3</v>
      </c>
      <c r="F152">
        <v>0.28771930000000001</v>
      </c>
      <c r="G152">
        <v>0.28778246528392598</v>
      </c>
      <c r="H152" s="1">
        <f>ABS(Table7[[#This Row],[Pd Analytic                             ]]-Table7[[#This Row],[Pd Simulation       ]])</f>
        <v>6.3165283925969984E-5</v>
      </c>
      <c r="I152" s="1">
        <f>Table7[[#This Row],[Absolute Error]]*100/Table7[[#This Row],[Pd Analytic                             ]]</f>
        <v>2.1948968942096997E-2</v>
      </c>
    </row>
    <row r="153" spans="1:9" x14ac:dyDescent="0.25">
      <c r="A153" s="1">
        <v>15.2</v>
      </c>
      <c r="B153">
        <v>0.6483215</v>
      </c>
      <c r="C153">
        <v>0.64817635968328902</v>
      </c>
      <c r="D153" s="1">
        <f>ABS(Table6[[#This Row],[Pb Analytic                             ]]-Table6[[#This Row],[Pb Simulation       ]])</f>
        <v>1.4514031671097882E-4</v>
      </c>
      <c r="E153" s="1">
        <f>Table6[[#This Row],[Absolute Error]]*100/Table6[[#This Row],[Pb Analytic                             ]]</f>
        <v>2.2392102788490631E-2</v>
      </c>
      <c r="F153">
        <v>0.28588819999999998</v>
      </c>
      <c r="G153">
        <v>0.28603416666624498</v>
      </c>
      <c r="H153" s="1">
        <f>ABS(Table7[[#This Row],[Pd Analytic                             ]]-Table7[[#This Row],[Pd Simulation       ]])</f>
        <v>1.4596666624500099E-4</v>
      </c>
      <c r="I153" s="1">
        <f>Table7[[#This Row],[Absolute Error]]*100/Table7[[#This Row],[Pd Analytic                             ]]</f>
        <v>5.1031199505379432E-2</v>
      </c>
    </row>
    <row r="154" spans="1:9" x14ac:dyDescent="0.25">
      <c r="A154" s="1">
        <v>15.3</v>
      </c>
      <c r="B154">
        <v>0.6504643</v>
      </c>
      <c r="C154">
        <v>0.65033423541343804</v>
      </c>
      <c r="D154" s="1">
        <f>ABS(Table6[[#This Row],[Pb Analytic                             ]]-Table6[[#This Row],[Pb Simulation       ]])</f>
        <v>1.3006458656195097E-4</v>
      </c>
      <c r="E154" s="1">
        <f>Table6[[#This Row],[Absolute Error]]*100/Table6[[#This Row],[Pb Analytic                             ]]</f>
        <v>1.9999652406314548E-2</v>
      </c>
      <c r="F154">
        <v>0.28411920000000002</v>
      </c>
      <c r="G154">
        <v>0.28430628749346898</v>
      </c>
      <c r="H154" s="1">
        <f>ABS(Table7[[#This Row],[Pd Analytic                             ]]-Table7[[#This Row],[Pd Simulation       ]])</f>
        <v>1.8708749346896258E-4</v>
      </c>
      <c r="I154" s="1">
        <f>Table7[[#This Row],[Absolute Error]]*100/Table7[[#This Row],[Pd Analytic                             ]]</f>
        <v>6.5804908895396946E-2</v>
      </c>
    </row>
    <row r="155" spans="1:9" x14ac:dyDescent="0.25">
      <c r="A155" s="1">
        <v>15.4</v>
      </c>
      <c r="B155">
        <v>0.65242999999999995</v>
      </c>
      <c r="C155">
        <v>0.652466445943788</v>
      </c>
      <c r="D155" s="1">
        <f>ABS(Table6[[#This Row],[Pb Analytic                             ]]-Table6[[#This Row],[Pb Simulation       ]])</f>
        <v>3.6445943788043778E-5</v>
      </c>
      <c r="E155" s="1">
        <f>Table6[[#This Row],[Absolute Error]]*100/Table6[[#This Row],[Pb Analytic                             ]]</f>
        <v>5.5858725018916467E-3</v>
      </c>
      <c r="F155">
        <v>0.28262939999999998</v>
      </c>
      <c r="G155">
        <v>0.28259848914980601</v>
      </c>
      <c r="H155" s="1">
        <f>ABS(Table7[[#This Row],[Pd Analytic                             ]]-Table7[[#This Row],[Pd Simulation       ]])</f>
        <v>3.0910850193965889E-5</v>
      </c>
      <c r="I155" s="1">
        <f>Table7[[#This Row],[Absolute Error]]*100/Table7[[#This Row],[Pd Analytic                             ]]</f>
        <v>1.0938080485483411E-2</v>
      </c>
    </row>
    <row r="156" spans="1:9" x14ac:dyDescent="0.25">
      <c r="A156" s="1">
        <v>15.5</v>
      </c>
      <c r="B156">
        <v>0.65460759999999996</v>
      </c>
      <c r="C156">
        <v>0.65457343109086896</v>
      </c>
      <c r="D156" s="1">
        <f>ABS(Table6[[#This Row],[Pb Analytic                             ]]-Table6[[#This Row],[Pb Simulation       ]])</f>
        <v>3.4168909130993796E-5</v>
      </c>
      <c r="E156" s="1">
        <f>Table6[[#This Row],[Absolute Error]]*100/Table6[[#This Row],[Pb Analytic                             ]]</f>
        <v>5.2200268920249548E-3</v>
      </c>
      <c r="F156">
        <v>0.28102179999999999</v>
      </c>
      <c r="G156">
        <v>0.280910439903304</v>
      </c>
      <c r="H156" s="1">
        <f>ABS(Table7[[#This Row],[Pd Analytic                             ]]-Table7[[#This Row],[Pd Simulation       ]])</f>
        <v>1.1136009669598934E-4</v>
      </c>
      <c r="I156" s="1">
        <f>Table7[[#This Row],[Absolute Error]]*100/Table7[[#This Row],[Pd Analytic                             ]]</f>
        <v>3.9642562495833943E-2</v>
      </c>
    </row>
    <row r="157" spans="1:9" x14ac:dyDescent="0.25">
      <c r="A157" s="1">
        <v>15.6</v>
      </c>
      <c r="B157">
        <v>0.65677640000000004</v>
      </c>
      <c r="C157">
        <v>0.65665562116623799</v>
      </c>
      <c r="D157" s="1">
        <f>ABS(Table6[[#This Row],[Pb Analytic                             ]]-Table6[[#This Row],[Pb Simulation       ]])</f>
        <v>1.2077883376204746E-4</v>
      </c>
      <c r="E157" s="1">
        <f>Table6[[#This Row],[Absolute Error]]*100/Table6[[#This Row],[Pb Analytic                             ]]</f>
        <v>1.8393025182292813E-2</v>
      </c>
      <c r="F157">
        <v>0.27917229999999998</v>
      </c>
      <c r="G157">
        <v>0.27924181475558701</v>
      </c>
      <c r="H157" s="1">
        <f>ABS(Table7[[#This Row],[Pd Analytic                             ]]-Table7[[#This Row],[Pd Simulation       ]])</f>
        <v>6.951475558703013E-5</v>
      </c>
      <c r="I157" s="1">
        <f>Table7[[#This Row],[Absolute Error]]*100/Table7[[#This Row],[Pd Analytic                             ]]</f>
        <v>2.4894106796961822E-2</v>
      </c>
    </row>
    <row r="158" spans="1:9" x14ac:dyDescent="0.25">
      <c r="A158" s="1">
        <v>15.7</v>
      </c>
      <c r="B158">
        <v>0.65863919999999998</v>
      </c>
      <c r="C158">
        <v>0.65871343721235998</v>
      </c>
      <c r="D158" s="1">
        <f>ABS(Table6[[#This Row],[Pb Analytic                             ]]-Table6[[#This Row],[Pb Simulation       ]])</f>
        <v>7.4237212359995475E-5</v>
      </c>
      <c r="E158" s="1">
        <f>Table6[[#This Row],[Absolute Error]]*100/Table6[[#This Row],[Pb Analytic                             ]]</f>
        <v>1.1270031574604487E-2</v>
      </c>
      <c r="F158">
        <v>0.27757969999999998</v>
      </c>
      <c r="G158">
        <v>0.27759229529423102</v>
      </c>
      <c r="H158" s="1">
        <f>ABS(Table7[[#This Row],[Pd Analytic                             ]]-Table7[[#This Row],[Pd Simulation       ]])</f>
        <v>1.2595294231032561E-5</v>
      </c>
      <c r="I158" s="1">
        <f>Table7[[#This Row],[Absolute Error]]*100/Table7[[#This Row],[Pd Analytic                             ]]</f>
        <v>4.5373356698111206E-3</v>
      </c>
    </row>
    <row r="159" spans="1:9" x14ac:dyDescent="0.25">
      <c r="A159" s="1">
        <v>15.8</v>
      </c>
      <c r="B159">
        <v>0.66071500000000005</v>
      </c>
      <c r="C159">
        <v>0.660747291232474</v>
      </c>
      <c r="D159" s="1">
        <f>ABS(Table6[[#This Row],[Pb Analytic                             ]]-Table6[[#This Row],[Pb Simulation       ]])</f>
        <v>3.2291232473946607E-5</v>
      </c>
      <c r="E159" s="1">
        <f>Table6[[#This Row],[Absolute Error]]*100/Table6[[#This Row],[Pb Analytic                             ]]</f>
        <v>4.8870775412056021E-3</v>
      </c>
      <c r="F159">
        <v>0.27596540000000003</v>
      </c>
      <c r="G159">
        <v>0.27596156954781498</v>
      </c>
      <c r="H159" s="1">
        <f>ABS(Table7[[#This Row],[Pd Analytic                             ]]-Table7[[#This Row],[Pd Simulation       ]])</f>
        <v>3.8304521850496265E-6</v>
      </c>
      <c r="I159" s="1">
        <f>Table7[[#This Row],[Absolute Error]]*100/Table7[[#This Row],[Pd Analytic                             ]]</f>
        <v>1.3880382660984743E-3</v>
      </c>
    </row>
    <row r="160" spans="1:9" x14ac:dyDescent="0.25">
      <c r="A160" s="1">
        <v>15.9</v>
      </c>
      <c r="B160">
        <v>0.6626107</v>
      </c>
      <c r="C160">
        <v>0.66275758641453797</v>
      </c>
      <c r="D160" s="1">
        <f>ABS(Table6[[#This Row],[Pb Analytic                             ]]-Table6[[#This Row],[Pb Simulation       ]])</f>
        <v>1.4688641453797224E-4</v>
      </c>
      <c r="E160" s="1">
        <f>Table6[[#This Row],[Absolute Error]]*100/Table6[[#This Row],[Pb Analytic                             ]]</f>
        <v>2.2162917113120535E-2</v>
      </c>
      <c r="F160">
        <v>0.27433299999999999</v>
      </c>
      <c r="G160">
        <v>0.274349331843672</v>
      </c>
      <c r="H160" s="1">
        <f>ABS(Table7[[#This Row],[Pd Analytic                             ]]-Table7[[#This Row],[Pd Simulation       ]])</f>
        <v>1.6331843672001689E-5</v>
      </c>
      <c r="I160" s="1">
        <f>Table7[[#This Row],[Absolute Error]]*100/Table7[[#This Row],[Pd Analytic                             ]]</f>
        <v>5.952937287016174E-3</v>
      </c>
    </row>
    <row r="161" spans="1:9" x14ac:dyDescent="0.25">
      <c r="A161" s="1">
        <v>16</v>
      </c>
      <c r="B161">
        <v>0.66460220000000003</v>
      </c>
      <c r="C161">
        <v>0.664744717349396</v>
      </c>
      <c r="D161" s="1">
        <f>ABS(Table6[[#This Row],[Pb Analytic                             ]]-Table6[[#This Row],[Pb Simulation       ]])</f>
        <v>1.4251734939596528E-4</v>
      </c>
      <c r="E161" s="1">
        <f>Table6[[#This Row],[Absolute Error]]*100/Table6[[#This Row],[Pb Analytic                             ]]</f>
        <v>2.1439410600243528E-2</v>
      </c>
      <c r="F161">
        <v>0.27275539999999998</v>
      </c>
      <c r="G161">
        <v>0.27275528266836901</v>
      </c>
      <c r="H161" s="1">
        <f>ABS(Table7[[#This Row],[Pd Analytic                             ]]-Table7[[#This Row],[Pd Simulation       ]])</f>
        <v>1.1733163096661059E-7</v>
      </c>
      <c r="I161" s="1">
        <f>Table7[[#This Row],[Absolute Error]]*100/Table7[[#This Row],[Pd Analytic                             ]]</f>
        <v>4.3017180022602489E-5</v>
      </c>
    </row>
    <row r="162" spans="1:9" x14ac:dyDescent="0.25">
      <c r="A162" s="1">
        <v>16.100000000000001</v>
      </c>
      <c r="B162">
        <v>0.66672390000000004</v>
      </c>
      <c r="C162">
        <v>0.66670907024328496</v>
      </c>
      <c r="D162" s="1">
        <f>ABS(Table6[[#This Row],[Pb Analytic                             ]]-Table6[[#This Row],[Pb Simulation       ]])</f>
        <v>1.4829756715073472E-5</v>
      </c>
      <c r="E162" s="1">
        <f>Table6[[#This Row],[Absolute Error]]*100/Table6[[#This Row],[Pb Analytic                             ]]</f>
        <v>2.2243220284466855E-3</v>
      </c>
      <c r="F162">
        <v>0.27113100000000001</v>
      </c>
      <c r="G162">
        <v>0.27117912853090997</v>
      </c>
      <c r="H162" s="1">
        <f>ABS(Table7[[#This Row],[Pd Analytic                             ]]-Table7[[#This Row],[Pd Simulation       ]])</f>
        <v>4.8128530909963274E-5</v>
      </c>
      <c r="I162" s="1">
        <f>Table7[[#This Row],[Absolute Error]]*100/Table7[[#This Row],[Pd Analytic                             ]]</f>
        <v>1.7747874318608341E-2</v>
      </c>
    </row>
    <row r="163" spans="1:9" x14ac:dyDescent="0.25">
      <c r="A163" s="1">
        <v>16.2</v>
      </c>
      <c r="B163">
        <v>0.66860569999999997</v>
      </c>
      <c r="C163">
        <v>0.66865102312479796</v>
      </c>
      <c r="D163" s="1">
        <f>ABS(Table6[[#This Row],[Pb Analytic                             ]]-Table6[[#This Row],[Pb Simulation       ]])</f>
        <v>4.5323124797991277E-5</v>
      </c>
      <c r="E163" s="1">
        <f>Table6[[#This Row],[Absolute Error]]*100/Table6[[#This Row],[Pb Analytic                             ]]</f>
        <v>6.7782928957744381E-3</v>
      </c>
      <c r="F163">
        <v>0.26960240000000002</v>
      </c>
      <c r="G163">
        <v>0.26962058182867799</v>
      </c>
      <c r="H163" s="1">
        <f>ABS(Table7[[#This Row],[Pd Analytic                             ]]-Table7[[#This Row],[Pd Simulation       ]])</f>
        <v>1.8181828677965584E-5</v>
      </c>
      <c r="I163" s="1">
        <f>Table7[[#This Row],[Absolute Error]]*100/Table7[[#This Row],[Pd Analytic                             ]]</f>
        <v>6.7434869232344662E-3</v>
      </c>
    </row>
    <row r="164" spans="1:9" x14ac:dyDescent="0.25">
      <c r="A164" s="1">
        <v>16.3</v>
      </c>
      <c r="B164">
        <v>0.67045080000000001</v>
      </c>
      <c r="C164">
        <v>0.67057094604643996</v>
      </c>
      <c r="D164" s="1">
        <f>ABS(Table6[[#This Row],[Pb Analytic                             ]]-Table6[[#This Row],[Pb Simulation       ]])</f>
        <v>1.2014604643995064E-4</v>
      </c>
      <c r="E164" s="1">
        <f>Table6[[#This Row],[Absolute Error]]*100/Table6[[#This Row],[Pb Analytic                             ]]</f>
        <v>1.7916977636491575E-2</v>
      </c>
      <c r="F164">
        <v>0.26811550000000001</v>
      </c>
      <c r="G164">
        <v>0.268079360716102</v>
      </c>
      <c r="H164" s="1">
        <f>ABS(Table7[[#This Row],[Pd Analytic                             ]]-Table7[[#This Row],[Pd Simulation       ]])</f>
        <v>3.6139283898006802E-5</v>
      </c>
      <c r="I164" s="1">
        <f>Table7[[#This Row],[Absolute Error]]*100/Table7[[#This Row],[Pd Analytic                             ]]</f>
        <v>1.3480815457583312E-2</v>
      </c>
    </row>
    <row r="165" spans="1:9" x14ac:dyDescent="0.25">
      <c r="A165" s="1">
        <v>16.399999999999999</v>
      </c>
      <c r="B165">
        <v>0.67245410000000005</v>
      </c>
      <c r="C165">
        <v>0.67246920128088905</v>
      </c>
      <c r="D165" s="1">
        <f>ABS(Table6[[#This Row],[Pb Analytic                             ]]-Table6[[#This Row],[Pb Simulation       ]])</f>
        <v>1.5101280888996094E-5</v>
      </c>
      <c r="E165" s="1">
        <f>Table6[[#This Row],[Absolute Error]]*100/Table6[[#This Row],[Pb Analytic                             ]]</f>
        <v>2.2456464712780682E-3</v>
      </c>
      <c r="F165">
        <v>0.26657340000000002</v>
      </c>
      <c r="G165">
        <v>0.26655518897605002</v>
      </c>
      <c r="H165" s="1">
        <f>ABS(Table7[[#This Row],[Pd Analytic                             ]]-Table7[[#This Row],[Pd Simulation       ]])</f>
        <v>1.821102394999885E-5</v>
      </c>
      <c r="I165" s="1">
        <f>Table7[[#This Row],[Absolute Error]]*100/Table7[[#This Row],[Pd Analytic                             ]]</f>
        <v>6.8319900355176015E-3</v>
      </c>
    </row>
    <row r="166" spans="1:9" x14ac:dyDescent="0.25">
      <c r="A166" s="1">
        <v>16.5</v>
      </c>
      <c r="B166">
        <v>0.67436479999999999</v>
      </c>
      <c r="C166">
        <v>0.67434614351210198</v>
      </c>
      <c r="D166" s="1">
        <f>ABS(Table6[[#This Row],[Pb Analytic                             ]]-Table6[[#This Row],[Pb Simulation       ]])</f>
        <v>1.8656487898005558E-5</v>
      </c>
      <c r="E166" s="1">
        <f>Table6[[#This Row],[Absolute Error]]*100/Table6[[#This Row],[Pb Analytic                             ]]</f>
        <v>2.7666040767786704E-3</v>
      </c>
      <c r="F166">
        <v>0.26498379999999999</v>
      </c>
      <c r="G166">
        <v>0.26504779589391703</v>
      </c>
      <c r="H166" s="1">
        <f>ABS(Table7[[#This Row],[Pd Analytic                             ]]-Table7[[#This Row],[Pd Simulation       ]])</f>
        <v>6.3995893917034863E-5</v>
      </c>
      <c r="I166" s="1">
        <f>Table7[[#This Row],[Absolute Error]]*100/Table7[[#This Row],[Pd Analytic                             ]]</f>
        <v>2.4145039086704435E-2</v>
      </c>
    </row>
    <row r="167" spans="1:9" x14ac:dyDescent="0.25">
      <c r="A167" s="1">
        <v>16.600000000000001</v>
      </c>
      <c r="B167">
        <v>0.67626169999999997</v>
      </c>
      <c r="C167">
        <v>0.67620212002137303</v>
      </c>
      <c r="D167" s="1">
        <f>ABS(Table6[[#This Row],[Pb Analytic                             ]]-Table6[[#This Row],[Pb Simulation       ]])</f>
        <v>5.9579978626933539E-5</v>
      </c>
      <c r="E167" s="1">
        <f>Table6[[#This Row],[Absolute Error]]*100/Table6[[#This Row],[Pb Analytic                             ]]</f>
        <v>8.8109718770255207E-3</v>
      </c>
      <c r="F167">
        <v>0.26346599999999998</v>
      </c>
      <c r="G167">
        <v>0.26355691613440302</v>
      </c>
      <c r="H167" s="1">
        <f>ABS(Table7[[#This Row],[Pd Analytic                             ]]-Table7[[#This Row],[Pd Simulation       ]])</f>
        <v>9.0916134403040694E-5</v>
      </c>
      <c r="I167" s="1">
        <f>Table7[[#This Row],[Absolute Error]]*100/Table7[[#This Row],[Pd Analytic                             ]]</f>
        <v>3.4495825697352316E-2</v>
      </c>
    </row>
    <row r="168" spans="1:9" x14ac:dyDescent="0.25">
      <c r="A168" s="1">
        <v>16.7</v>
      </c>
      <c r="B168">
        <v>0.67790269999999997</v>
      </c>
      <c r="C168">
        <v>0.67803747086847399</v>
      </c>
      <c r="D168" s="1">
        <f>ABS(Table6[[#This Row],[Pb Analytic                             ]]-Table6[[#This Row],[Pb Simulation       ]])</f>
        <v>1.347708684740212E-4</v>
      </c>
      <c r="E168" s="1">
        <f>Table6[[#This Row],[Absolute Error]]*100/Table6[[#This Row],[Pb Analytic                             ]]</f>
        <v>1.9876610698432051E-2</v>
      </c>
      <c r="F168">
        <v>0.26223920000000001</v>
      </c>
      <c r="G168">
        <v>0.26208228962095198</v>
      </c>
      <c r="H168" s="1">
        <f>ABS(Table7[[#This Row],[Pd Analytic                             ]]-Table7[[#This Row],[Pd Simulation       ]])</f>
        <v>1.5691037904802529E-4</v>
      </c>
      <c r="I168" s="1">
        <f>Table7[[#This Row],[Absolute Error]]*100/Table7[[#This Row],[Pd Analytic                             ]]</f>
        <v>5.9870653326084648E-2</v>
      </c>
    </row>
    <row r="169" spans="1:9" x14ac:dyDescent="0.25">
      <c r="A169" s="1">
        <v>16.8</v>
      </c>
      <c r="B169">
        <v>0.67998999999999998</v>
      </c>
      <c r="C169">
        <v>0.67985252906800897</v>
      </c>
      <c r="D169" s="1">
        <f>ABS(Table6[[#This Row],[Pb Analytic                             ]]-Table6[[#This Row],[Pb Simulation       ]])</f>
        <v>1.3747093199101279E-4</v>
      </c>
      <c r="E169" s="1">
        <f>Table6[[#This Row],[Absolute Error]]*100/Table6[[#This Row],[Pb Analytic                             ]]</f>
        <v>2.0220698771168489E-2</v>
      </c>
      <c r="F169">
        <v>0.26065450000000001</v>
      </c>
      <c r="G169">
        <v>0.26062366141781701</v>
      </c>
      <c r="H169" s="1">
        <f>ABS(Table7[[#This Row],[Pd Analytic                             ]]-Table7[[#This Row],[Pd Simulation       ]])</f>
        <v>3.0838582183001506E-5</v>
      </c>
      <c r="I169" s="1">
        <f>Table7[[#This Row],[Absolute Error]]*100/Table7[[#This Row],[Pd Analytic                             ]]</f>
        <v>1.1832610291497228E-2</v>
      </c>
    </row>
    <row r="170" spans="1:9" x14ac:dyDescent="0.25">
      <c r="A170" s="1">
        <v>16.899999999999999</v>
      </c>
      <c r="B170">
        <v>0.68165940000000003</v>
      </c>
      <c r="C170">
        <v>0.68164762076107699</v>
      </c>
      <c r="D170" s="1">
        <f>ABS(Table6[[#This Row],[Pb Analytic                             ]]-Table6[[#This Row],[Pb Simulation       ]])</f>
        <v>1.177923892303756E-5</v>
      </c>
      <c r="E170" s="1">
        <f>Table6[[#This Row],[Absolute Error]]*100/Table6[[#This Row],[Pb Analytic                             ]]</f>
        <v>1.728053992161777E-3</v>
      </c>
      <c r="F170">
        <v>0.2590578</v>
      </c>
      <c r="G170">
        <v>0.25918078161473002</v>
      </c>
      <c r="H170" s="1">
        <f>ABS(Table7[[#This Row],[Pd Analytic                             ]]-Table7[[#This Row],[Pd Simulation       ]])</f>
        <v>1.2298161473001112E-4</v>
      </c>
      <c r="I170" s="1">
        <f>Table7[[#This Row],[Absolute Error]]*100/Table7[[#This Row],[Pd Analytic                             ]]</f>
        <v>4.7450128811179458E-2</v>
      </c>
    </row>
    <row r="171" spans="1:9" x14ac:dyDescent="0.25">
      <c r="A171" s="1">
        <v>17</v>
      </c>
      <c r="B171">
        <v>0.68334839999999997</v>
      </c>
      <c r="C171">
        <v>0.68342306538239095</v>
      </c>
      <c r="D171" s="1">
        <f>ABS(Table6[[#This Row],[Pb Analytic                             ]]-Table6[[#This Row],[Pb Simulation       ]])</f>
        <v>7.4665382390981527E-5</v>
      </c>
      <c r="E171" s="1">
        <f>Table6[[#This Row],[Absolute Error]]*100/Table6[[#This Row],[Pb Analytic                             ]]</f>
        <v>1.0925206679877644E-2</v>
      </c>
      <c r="F171">
        <v>0.25778030000000002</v>
      </c>
      <c r="G171">
        <v>0.25775340521414802</v>
      </c>
      <c r="H171" s="1">
        <f>ABS(Table7[[#This Row],[Pd Analytic                             ]]-Table7[[#This Row],[Pd Simulation       ]])</f>
        <v>2.6894785851994119E-5</v>
      </c>
      <c r="I171" s="1">
        <f>Table7[[#This Row],[Absolute Error]]*100/Table7[[#This Row],[Pd Analytic                             ]]</f>
        <v>1.0434308648473238E-2</v>
      </c>
    </row>
    <row r="172" spans="1:9" x14ac:dyDescent="0.25">
      <c r="A172" s="1">
        <v>17.100000000000001</v>
      </c>
      <c r="B172">
        <v>0.68518999999999997</v>
      </c>
      <c r="C172">
        <v>0.68517917582295296</v>
      </c>
      <c r="D172" s="1">
        <f>ABS(Table6[[#This Row],[Pb Analytic                             ]]-Table6[[#This Row],[Pb Simulation       ]])</f>
        <v>1.0824177047008554E-5</v>
      </c>
      <c r="E172" s="1">
        <f>Table6[[#This Row],[Absolute Error]]*100/Table6[[#This Row],[Pb Analytic                             ]]</f>
        <v>1.579758613359474E-3</v>
      </c>
      <c r="F172">
        <v>0.25634990000000002</v>
      </c>
      <c r="G172">
        <v>0.25634129202101902</v>
      </c>
      <c r="H172" s="1">
        <f>ABS(Table7[[#This Row],[Pd Analytic                             ]]-Table7[[#This Row],[Pd Simulation       ]])</f>
        <v>8.6079789810011853E-6</v>
      </c>
      <c r="I172" s="1">
        <f>Table7[[#This Row],[Absolute Error]]*100/Table7[[#This Row],[Pd Analytic                             ]]</f>
        <v>3.3580149780533071E-3</v>
      </c>
    </row>
    <row r="173" spans="1:9" x14ac:dyDescent="0.25">
      <c r="A173" s="1">
        <v>17.2</v>
      </c>
      <c r="B173">
        <v>0.68695859999999997</v>
      </c>
      <c r="C173">
        <v>0.686916258588394</v>
      </c>
      <c r="D173" s="1">
        <f>ABS(Table6[[#This Row],[Pb Analytic                             ]]-Table6[[#This Row],[Pb Simulation       ]])</f>
        <v>4.2341411605972823E-5</v>
      </c>
      <c r="E173" s="1">
        <f>Table6[[#This Row],[Absolute Error]]*100/Table6[[#This Row],[Pb Analytic                             ]]</f>
        <v>6.1639844852390008E-3</v>
      </c>
      <c r="F173">
        <v>0.25497989999999998</v>
      </c>
      <c r="G173">
        <v>0.25494420653505401</v>
      </c>
      <c r="H173" s="1">
        <f>ABS(Table7[[#This Row],[Pd Analytic                             ]]-Table7[[#This Row],[Pd Simulation       ]])</f>
        <v>3.5693464945973918E-5</v>
      </c>
      <c r="I173" s="1">
        <f>Table7[[#This Row],[Absolute Error]]*100/Table7[[#This Row],[Pd Analytic                             ]]</f>
        <v>1.4000500513851129E-2</v>
      </c>
    </row>
    <row r="174" spans="1:9" x14ac:dyDescent="0.25">
      <c r="A174" s="1">
        <v>17.3</v>
      </c>
      <c r="B174">
        <v>0.68877699999999997</v>
      </c>
      <c r="C174">
        <v>0.68863461395312098</v>
      </c>
      <c r="D174" s="1">
        <f>ABS(Table6[[#This Row],[Pb Analytic                             ]]-Table6[[#This Row],[Pb Simulation       ]])</f>
        <v>1.4238604687899503E-4</v>
      </c>
      <c r="E174" s="1">
        <f>Table6[[#This Row],[Absolute Error]]*100/Table6[[#This Row],[Pb Analytic                             ]]</f>
        <v>2.0676574193914686E-2</v>
      </c>
      <c r="F174">
        <v>0.25338440000000001</v>
      </c>
      <c r="G174">
        <v>0.25356191784545201</v>
      </c>
      <c r="H174" s="1">
        <f>ABS(Table7[[#This Row],[Pd Analytic                             ]]-Table7[[#This Row],[Pd Simulation       ]])</f>
        <v>1.7751784545200211E-4</v>
      </c>
      <c r="I174" s="1">
        <f>Table7[[#This Row],[Absolute Error]]*100/Table7[[#This Row],[Pd Analytic                             ]]</f>
        <v>7.0009663501677977E-2</v>
      </c>
    </row>
    <row r="175" spans="1:9" x14ac:dyDescent="0.25">
      <c r="A175" s="1">
        <v>17.399999999999999</v>
      </c>
      <c r="B175">
        <v>0.69033009999999995</v>
      </c>
      <c r="C175">
        <v>0.69033453611034201</v>
      </c>
      <c r="D175" s="1">
        <f>ABS(Table6[[#This Row],[Pb Analytic                             ]]-Table6[[#This Row],[Pb Simulation       ]])</f>
        <v>4.4361103420653691E-6</v>
      </c>
      <c r="E175" s="1">
        <f>Table6[[#This Row],[Absolute Error]]*100/Table6[[#This Row],[Pb Analytic                             ]]</f>
        <v>6.4260298594655675E-4</v>
      </c>
      <c r="F175">
        <v>0.25232959999999999</v>
      </c>
      <c r="G175">
        <v>0.25219419952804101</v>
      </c>
      <c r="H175" s="1">
        <f>ABS(Table7[[#This Row],[Pd Analytic                             ]]-Table7[[#This Row],[Pd Simulation       ]])</f>
        <v>1.3540047195897964E-4</v>
      </c>
      <c r="I175" s="1">
        <f>Table7[[#This Row],[Absolute Error]]*100/Table7[[#This Row],[Pd Analytic                             ]]</f>
        <v>5.3688971519713607E-2</v>
      </c>
    </row>
    <row r="176" spans="1:9" x14ac:dyDescent="0.25">
      <c r="A176" s="1">
        <v>17.5</v>
      </c>
      <c r="B176">
        <v>0.69215789999999999</v>
      </c>
      <c r="C176">
        <v>0.69201631331811597</v>
      </c>
      <c r="D176" s="1">
        <f>ABS(Table6[[#This Row],[Pb Analytic                             ]]-Table6[[#This Row],[Pb Simulation       ]])</f>
        <v>1.4158668188402057E-4</v>
      </c>
      <c r="E176" s="1">
        <f>Table6[[#This Row],[Absolute Error]]*100/Table6[[#This Row],[Pb Analytic                             ]]</f>
        <v>2.0460020834643818E-2</v>
      </c>
      <c r="F176">
        <v>0.25073580000000001</v>
      </c>
      <c r="G176">
        <v>0.25084082954479597</v>
      </c>
      <c r="H176" s="1">
        <f>ABS(Table7[[#This Row],[Pd Analytic                             ]]-Table7[[#This Row],[Pd Simulation       ]])</f>
        <v>1.0502954479596482E-4</v>
      </c>
      <c r="I176" s="1">
        <f>Table7[[#This Row],[Absolute Error]]*100/Table7[[#This Row],[Pd Analytic                             ]]</f>
        <v>4.1870992448304077E-2</v>
      </c>
    </row>
    <row r="177" spans="1:9" x14ac:dyDescent="0.25">
      <c r="A177" s="1">
        <v>17.600000000000001</v>
      </c>
      <c r="B177">
        <v>0.69367080000000003</v>
      </c>
      <c r="C177">
        <v>0.69368022804150298</v>
      </c>
      <c r="D177" s="1">
        <f>ABS(Table6[[#This Row],[Pb Analytic                             ]]-Table6[[#This Row],[Pb Simulation       ]])</f>
        <v>9.4280415029457387E-6</v>
      </c>
      <c r="E177" s="1">
        <f>Table6[[#This Row],[Absolute Error]]*100/Table6[[#This Row],[Pb Analytic                             ]]</f>
        <v>1.3591336644500206E-3</v>
      </c>
      <c r="F177">
        <v>0.24958130000000001</v>
      </c>
      <c r="G177">
        <v>0.24950159014568399</v>
      </c>
      <c r="H177" s="1">
        <f>ABS(Table7[[#This Row],[Pd Analytic                             ]]-Table7[[#This Row],[Pd Simulation       ]])</f>
        <v>7.9709854316017958E-5</v>
      </c>
      <c r="I177" s="1">
        <f>Table7[[#This Row],[Absolute Error]]*100/Table7[[#This Row],[Pd Analytic                             ]]</f>
        <v>3.1947633788416085E-2</v>
      </c>
    </row>
    <row r="178" spans="1:9" x14ac:dyDescent="0.25">
      <c r="A178" s="1">
        <v>17.7</v>
      </c>
      <c r="B178">
        <v>0.69503859999999995</v>
      </c>
      <c r="C178">
        <v>0.69532655709094704</v>
      </c>
      <c r="D178" s="1">
        <f>ABS(Table6[[#This Row],[Pb Analytic                             ]]-Table6[[#This Row],[Pb Simulation       ]])</f>
        <v>2.8795709094708855E-4</v>
      </c>
      <c r="E178" s="1">
        <f>Table6[[#This Row],[Absolute Error]]*100/Table6[[#This Row],[Pb Analytic                             ]]</f>
        <v>4.141321628096889E-2</v>
      </c>
      <c r="F178">
        <v>0.248391</v>
      </c>
      <c r="G178">
        <v>0.24817626777280999</v>
      </c>
      <c r="H178" s="1">
        <f>ABS(Table7[[#This Row],[Pd Analytic                             ]]-Table7[[#This Row],[Pd Simulation       ]])</f>
        <v>2.1473222719001206E-4</v>
      </c>
      <c r="I178" s="1">
        <f>Table7[[#This Row],[Absolute Error]]*100/Table7[[#This Row],[Pd Analytic                             ]]</f>
        <v>8.6524077872984259E-2</v>
      </c>
    </row>
    <row r="179" spans="1:9" x14ac:dyDescent="0.25">
      <c r="A179" s="1">
        <v>17.8</v>
      </c>
      <c r="B179">
        <v>0.69699999999999995</v>
      </c>
      <c r="C179">
        <v>0.69695557175696798</v>
      </c>
      <c r="D179" s="1">
        <f>ABS(Table6[[#This Row],[Pb Analytic                             ]]-Table6[[#This Row],[Pb Simulation       ]])</f>
        <v>4.4428243031968684E-5</v>
      </c>
      <c r="E179" s="1">
        <f>Table6[[#This Row],[Absolute Error]]*100/Table6[[#This Row],[Pb Analytic                             ]]</f>
        <v>6.3746162355756359E-3</v>
      </c>
      <c r="F179">
        <v>0.24675810000000001</v>
      </c>
      <c r="G179">
        <v>0.246864652966791</v>
      </c>
      <c r="H179" s="1">
        <f>ABS(Table7[[#This Row],[Pd Analytic                             ]]-Table7[[#This Row],[Pd Simulation       ]])</f>
        <v>1.0655296679099036E-4</v>
      </c>
      <c r="I179" s="1">
        <f>Table7[[#This Row],[Absolute Error]]*100/Table7[[#This Row],[Pd Analytic                             ]]</f>
        <v>4.3162504437329954E-2</v>
      </c>
    </row>
    <row r="180" spans="1:9" x14ac:dyDescent="0.25">
      <c r="A180" s="1">
        <v>17.899999999999999</v>
      </c>
      <c r="B180">
        <v>0.69863779999999998</v>
      </c>
      <c r="C180">
        <v>0.69856753794128301</v>
      </c>
      <c r="D180" s="1">
        <f>ABS(Table6[[#This Row],[Pb Analytic                             ]]-Table6[[#This Row],[Pb Simulation       ]])</f>
        <v>7.0262058716963338E-5</v>
      </c>
      <c r="E180" s="1">
        <f>Table6[[#This Row],[Absolute Error]]*100/Table6[[#This Row],[Pb Analytic                             ]]</f>
        <v>1.005801943274225E-2</v>
      </c>
      <c r="F180">
        <v>0.24545919999999999</v>
      </c>
      <c r="G180">
        <v>0.24556654027534799</v>
      </c>
      <c r="H180" s="1">
        <f>ABS(Table7[[#This Row],[Pd Analytic                             ]]-Table7[[#This Row],[Pd Simulation       ]])</f>
        <v>1.0734027534800572E-4</v>
      </c>
      <c r="I180" s="1">
        <f>Table7[[#This Row],[Absolute Error]]*100/Table7[[#This Row],[Pd Analytic                             ]]</f>
        <v>4.3711278917578748E-2</v>
      </c>
    </row>
    <row r="181" spans="1:9" x14ac:dyDescent="0.25">
      <c r="A181" s="1">
        <v>18</v>
      </c>
      <c r="B181">
        <v>0.70004469999999996</v>
      </c>
      <c r="C181">
        <v>0.70016271628444504</v>
      </c>
      <c r="D181" s="1">
        <f>ABS(Table6[[#This Row],[Pb Analytic                             ]]-Table6[[#This Row],[Pb Simulation       ]])</f>
        <v>1.1801628444507717E-4</v>
      </c>
      <c r="E181" s="1">
        <f>Table6[[#This Row],[Absolute Error]]*100/Table6[[#This Row],[Pb Analytic                             ]]</f>
        <v>1.6855551102657171E-2</v>
      </c>
      <c r="F181">
        <v>0.24449670000000001</v>
      </c>
      <c r="G181">
        <v>0.244281728164046</v>
      </c>
      <c r="H181" s="1">
        <f>ABS(Table7[[#This Row],[Pd Analytic                             ]]-Table7[[#This Row],[Pd Simulation       ]])</f>
        <v>2.1497183595400871E-4</v>
      </c>
      <c r="I181" s="1">
        <f>Table7[[#This Row],[Absolute Error]]*100/Table7[[#This Row],[Pd Analytic                             ]]</f>
        <v>8.8001602727178024E-2</v>
      </c>
    </row>
    <row r="182" spans="1:9" x14ac:dyDescent="0.25">
      <c r="A182" s="1">
        <v>18.100000000000001</v>
      </c>
      <c r="B182">
        <v>0.70167139999999995</v>
      </c>
      <c r="C182">
        <v>0.70174136229009498</v>
      </c>
      <c r="D182" s="1">
        <f>ABS(Table6[[#This Row],[Pb Analytic                             ]]-Table6[[#This Row],[Pb Simulation       ]])</f>
        <v>6.9962290095038071E-5</v>
      </c>
      <c r="E182" s="1">
        <f>Table6[[#This Row],[Absolute Error]]*100/Table6[[#This Row],[Pb Analytic                             ]]</f>
        <v>9.9698113656461577E-3</v>
      </c>
      <c r="F182">
        <v>0.24291969999999999</v>
      </c>
      <c r="G182">
        <v>0.243010018929148</v>
      </c>
      <c r="H182" s="1">
        <f>ABS(Table7[[#This Row],[Pd Analytic                             ]]-Table7[[#This Row],[Pd Simulation       ]])</f>
        <v>9.0318929148014426E-5</v>
      </c>
      <c r="I182" s="1">
        <f>Table7[[#This Row],[Absolute Error]]*100/Table7[[#This Row],[Pd Analytic                             ]]</f>
        <v>3.7166751208865922E-2</v>
      </c>
    </row>
    <row r="183" spans="1:9" x14ac:dyDescent="0.25">
      <c r="A183" s="1">
        <v>18.2</v>
      </c>
      <c r="B183">
        <v>0.70313919999999996</v>
      </c>
      <c r="C183">
        <v>0.70330372644592298</v>
      </c>
      <c r="D183" s="1">
        <f>ABS(Table6[[#This Row],[Pb Analytic                             ]]-Table6[[#This Row],[Pb Simulation       ]])</f>
        <v>1.645264459230189E-4</v>
      </c>
      <c r="E183" s="1">
        <f>Table6[[#This Row],[Absolute Error]]*100/Table6[[#This Row],[Pb Analytic                             ]]</f>
        <v>2.3393370422539535E-2</v>
      </c>
      <c r="F183">
        <v>0.2419694</v>
      </c>
      <c r="G183">
        <v>0.24175121861254301</v>
      </c>
      <c r="H183" s="1">
        <f>ABS(Table7[[#This Row],[Pd Analytic                             ]]-Table7[[#This Row],[Pd Simulation       ]])</f>
        <v>2.1818138745699489E-4</v>
      </c>
      <c r="I183" s="1">
        <f>Table7[[#This Row],[Absolute Error]]*100/Table7[[#This Row],[Pd Analytic                             ]]</f>
        <v>9.0250377519989378E-2</v>
      </c>
    </row>
    <row r="184" spans="1:9" x14ac:dyDescent="0.25">
      <c r="A184" s="1">
        <v>18.3</v>
      </c>
      <c r="B184">
        <v>0.70491800000000004</v>
      </c>
      <c r="C184">
        <v>0.704850054341429</v>
      </c>
      <c r="D184" s="1">
        <f>ABS(Table6[[#This Row],[Pb Analytic                             ]]-Table6[[#This Row],[Pb Simulation       ]])</f>
        <v>6.7945658571044731E-5</v>
      </c>
      <c r="E184" s="1">
        <f>Table6[[#This Row],[Absolute Error]]*100/Table6[[#This Row],[Pb Analytic                             ]]</f>
        <v>9.6397323306627557E-3</v>
      </c>
      <c r="F184">
        <v>0.24049789999999999</v>
      </c>
      <c r="G184">
        <v>0.240505136918687</v>
      </c>
      <c r="H184" s="1">
        <f>ABS(Table7[[#This Row],[Pd Analytic                             ]]-Table7[[#This Row],[Pd Simulation       ]])</f>
        <v>7.2369186870091529E-6</v>
      </c>
      <c r="I184" s="1">
        <f>Table7[[#This Row],[Absolute Error]]*100/Table7[[#This Row],[Pd Analytic                             ]]</f>
        <v>3.0090495278925797E-3</v>
      </c>
    </row>
    <row r="185" spans="1:9" x14ac:dyDescent="0.25">
      <c r="A185" s="1">
        <v>18.399999999999999</v>
      </c>
      <c r="B185">
        <v>0.70628829999999998</v>
      </c>
      <c r="C185">
        <v>0.70638058678256899</v>
      </c>
      <c r="D185" s="1">
        <f>ABS(Table6[[#This Row],[Pb Analytic                             ]]-Table6[[#This Row],[Pb Simulation       ]])</f>
        <v>9.2286782569006576E-5</v>
      </c>
      <c r="E185" s="1">
        <f>Table6[[#This Row],[Absolute Error]]*100/Table6[[#This Row],[Pb Analytic                             ]]</f>
        <v>1.3064739362296967E-2</v>
      </c>
      <c r="F185">
        <v>0.23936009999999999</v>
      </c>
      <c r="G185">
        <v>0.23927158713354099</v>
      </c>
      <c r="H185" s="1">
        <f>ABS(Table7[[#This Row],[Pd Analytic                             ]]-Table7[[#This Row],[Pd Simulation       ]])</f>
        <v>8.8512866459000694E-5</v>
      </c>
      <c r="I185" s="1">
        <f>Table7[[#This Row],[Absolute Error]]*100/Table7[[#This Row],[Pd Analytic                             ]]</f>
        <v>3.6992635656986871E-2</v>
      </c>
    </row>
    <row r="186" spans="1:9" x14ac:dyDescent="0.25">
      <c r="A186" s="1">
        <v>18.5</v>
      </c>
      <c r="B186">
        <v>0.70788119999999999</v>
      </c>
      <c r="C186">
        <v>0.70789555990338004</v>
      </c>
      <c r="D186" s="1">
        <f>ABS(Table6[[#This Row],[Pb Analytic                             ]]-Table6[[#This Row],[Pb Simulation       ]])</f>
        <v>1.4359903380056771E-5</v>
      </c>
      <c r="E186" s="1">
        <f>Table6[[#This Row],[Absolute Error]]*100/Table6[[#This Row],[Pb Analytic                             ]]</f>
        <v>2.028534178405744E-3</v>
      </c>
      <c r="F186">
        <v>0.2380468</v>
      </c>
      <c r="G186">
        <v>0.238050386045431</v>
      </c>
      <c r="H186" s="1">
        <f>ABS(Table7[[#This Row],[Pd Analytic                             ]]-Table7[[#This Row],[Pd Simulation       ]])</f>
        <v>3.5860454309921685E-6</v>
      </c>
      <c r="I186" s="1">
        <f>Table7[[#This Row],[Absolute Error]]*100/Table7[[#This Row],[Pd Analytic                             ]]</f>
        <v>1.5064228588597146E-3</v>
      </c>
    </row>
    <row r="187" spans="1:9" x14ac:dyDescent="0.25">
      <c r="A187" s="1">
        <v>18.600000000000001</v>
      </c>
      <c r="B187">
        <v>0.7094589</v>
      </c>
      <c r="C187">
        <v>0.70939520527465305</v>
      </c>
      <c r="D187" s="1">
        <f>ABS(Table6[[#This Row],[Pb Analytic                             ]]-Table6[[#This Row],[Pb Simulation       ]])</f>
        <v>6.3694725346952197E-5</v>
      </c>
      <c r="E187" s="1">
        <f>Table6[[#This Row],[Absolute Error]]*100/Table6[[#This Row],[Pb Analytic                             ]]</f>
        <v>8.9787363761912979E-3</v>
      </c>
      <c r="F187">
        <v>0.23670389999999999</v>
      </c>
      <c r="G187">
        <v>0.236841353867808</v>
      </c>
      <c r="H187" s="1">
        <f>ABS(Table7[[#This Row],[Pd Analytic                             ]]-Table7[[#This Row],[Pd Simulation       ]])</f>
        <v>1.3745386780800173E-4</v>
      </c>
      <c r="I187" s="1">
        <f>Table7[[#This Row],[Absolute Error]]*100/Table7[[#This Row],[Pd Analytic                             ]]</f>
        <v>5.8036261642348583E-2</v>
      </c>
    </row>
    <row r="188" spans="1:9" x14ac:dyDescent="0.25">
      <c r="A188" s="1">
        <v>18.7</v>
      </c>
      <c r="B188">
        <v>0.71085189999999998</v>
      </c>
      <c r="C188">
        <v>0.710879750009764</v>
      </c>
      <c r="D188" s="1">
        <f>ABS(Table6[[#This Row],[Pb Analytic                             ]]-Table6[[#This Row],[Pb Simulation       ]])</f>
        <v>2.7850009764018857E-5</v>
      </c>
      <c r="E188" s="1">
        <f>Table6[[#This Row],[Absolute Error]]*100/Table6[[#This Row],[Pb Analytic                             ]]</f>
        <v>3.9176822470518161E-3</v>
      </c>
      <c r="F188">
        <v>0.2355756</v>
      </c>
      <c r="G188">
        <v>0.23564431416386</v>
      </c>
      <c r="H188" s="1">
        <f>ABS(Table7[[#This Row],[Pd Analytic                             ]]-Table7[[#This Row],[Pd Simulation       ]])</f>
        <v>6.8714163860006394E-5</v>
      </c>
      <c r="I188" s="1">
        <f>Table7[[#This Row],[Absolute Error]]*100/Table7[[#This Row],[Pd Analytic                             ]]</f>
        <v>2.9160119608158515E-2</v>
      </c>
    </row>
    <row r="189" spans="1:9" x14ac:dyDescent="0.25">
      <c r="A189" s="1">
        <v>18.8</v>
      </c>
      <c r="B189">
        <v>0.71224339999999997</v>
      </c>
      <c r="C189">
        <v>0.71234941686770603</v>
      </c>
      <c r="D189" s="1">
        <f>ABS(Table6[[#This Row],[Pb Analytic                             ]]-Table6[[#This Row],[Pb Simulation       ]])</f>
        <v>1.0601686770606022E-4</v>
      </c>
      <c r="E189" s="1">
        <f>Table6[[#This Row],[Absolute Error]]*100/Table6[[#This Row],[Pb Analytic                             ]]</f>
        <v>1.4882705761482942E-2</v>
      </c>
      <c r="F189">
        <v>0.23464860000000001</v>
      </c>
      <c r="G189">
        <v>0.234459093772931</v>
      </c>
      <c r="H189" s="1">
        <f>ABS(Table7[[#This Row],[Pd Analytic                             ]]-Table7[[#This Row],[Pd Simulation       ]])</f>
        <v>1.8950622706900844E-4</v>
      </c>
      <c r="I189" s="1">
        <f>Table7[[#This Row],[Absolute Error]]*100/Table7[[#This Row],[Pd Analytic                             ]]</f>
        <v>8.082698948437525E-2</v>
      </c>
    </row>
    <row r="190" spans="1:9" x14ac:dyDescent="0.25">
      <c r="A190" s="1">
        <v>18.899999999999999</v>
      </c>
      <c r="B190">
        <v>0.71378269999999999</v>
      </c>
      <c r="C190">
        <v>0.71380442435342994</v>
      </c>
      <c r="D190" s="1">
        <f>ABS(Table6[[#This Row],[Pb Analytic                             ]]-Table6[[#This Row],[Pb Simulation       ]])</f>
        <v>2.1724353429952714E-5</v>
      </c>
      <c r="E190" s="1">
        <f>Table6[[#This Row],[Absolute Error]]*100/Table6[[#This Row],[Pb Analytic                             ]]</f>
        <v>3.0434601816360014E-3</v>
      </c>
      <c r="F190">
        <v>0.23333680000000001</v>
      </c>
      <c r="G190">
        <v>0.23328552273870401</v>
      </c>
      <c r="H190" s="1">
        <f>ABS(Table7[[#This Row],[Pd Analytic                             ]]-Table7[[#This Row],[Pd Simulation       ]])</f>
        <v>5.1277261296001075E-5</v>
      </c>
      <c r="I190" s="1">
        <f>Table7[[#This Row],[Absolute Error]]*100/Table7[[#This Row],[Pd Analytic                             ]]</f>
        <v>2.1980472981786861E-2</v>
      </c>
    </row>
    <row r="191" spans="1:9" x14ac:dyDescent="0.25">
      <c r="A191" s="1">
        <v>19</v>
      </c>
      <c r="B191">
        <v>0.71522249999999998</v>
      </c>
      <c r="C191">
        <v>0.71524498681556303</v>
      </c>
      <c r="D191" s="1">
        <f>ABS(Table6[[#This Row],[Pb Analytic                             ]]-Table6[[#This Row],[Pb Simulation       ]])</f>
        <v>2.2486815563049767E-5</v>
      </c>
      <c r="E191" s="1">
        <f>Table6[[#This Row],[Absolute Error]]*100/Table6[[#This Row],[Pb Analytic                             ]]</f>
        <v>3.1439319362679208E-3</v>
      </c>
      <c r="F191">
        <v>0.23229130000000001</v>
      </c>
      <c r="G191">
        <v>0.232123434239115</v>
      </c>
      <c r="H191" s="1">
        <f>ABS(Table7[[#This Row],[Pd Analytic                             ]]-Table7[[#This Row],[Pd Simulation       ]])</f>
        <v>1.6786576088501093E-4</v>
      </c>
      <c r="I191" s="1">
        <f>Table7[[#This Row],[Absolute Error]]*100/Table7[[#This Row],[Pd Analytic                             ]]</f>
        <v>7.2317455338046163E-2</v>
      </c>
    </row>
    <row r="192" spans="1:9" x14ac:dyDescent="0.25">
      <c r="A192" s="1">
        <v>19.100000000000001</v>
      </c>
      <c r="B192">
        <v>0.71663299999999996</v>
      </c>
      <c r="C192">
        <v>0.71667131454155997</v>
      </c>
      <c r="D192" s="1">
        <f>ABS(Table6[[#This Row],[Pb Analytic                             ]]-Table6[[#This Row],[Pb Simulation       ]])</f>
        <v>3.8314541560002802E-5</v>
      </c>
      <c r="E192" s="1">
        <f>Table6[[#This Row],[Absolute Error]]*100/Table6[[#This Row],[Pb Analytic                             ]]</f>
        <v>5.346180429240681E-3</v>
      </c>
      <c r="F192">
        <v>0.23098650000000001</v>
      </c>
      <c r="G192">
        <v>0.23097266451794701</v>
      </c>
      <c r="H192" s="1">
        <f>ABS(Table7[[#This Row],[Pd Analytic                             ]]-Table7[[#This Row],[Pd Simulation       ]])</f>
        <v>1.3835482052998449E-5</v>
      </c>
      <c r="I192" s="1">
        <f>Table7[[#This Row],[Absolute Error]]*100/Table7[[#This Row],[Pd Analytic                             ]]</f>
        <v>5.9900950105389664E-3</v>
      </c>
    </row>
    <row r="193" spans="1:9" x14ac:dyDescent="0.25">
      <c r="A193" s="1">
        <v>19.2</v>
      </c>
      <c r="B193">
        <v>0.7181012</v>
      </c>
      <c r="C193">
        <v>0.71808361385038799</v>
      </c>
      <c r="D193" s="1">
        <f>ABS(Table6[[#This Row],[Pb Analytic                             ]]-Table6[[#This Row],[Pb Simulation       ]])</f>
        <v>1.7586149612003332E-5</v>
      </c>
      <c r="E193" s="1">
        <f>Table6[[#This Row],[Absolute Error]]*100/Table6[[#This Row],[Pb Analytic                             ]]</f>
        <v>2.4490392584932859E-3</v>
      </c>
      <c r="F193">
        <v>0.22991529999999999</v>
      </c>
      <c r="G193">
        <v>0.22983305281807101</v>
      </c>
      <c r="H193" s="1">
        <f>ABS(Table7[[#This Row],[Pd Analytic                             ]]-Table7[[#This Row],[Pd Simulation       ]])</f>
        <v>8.2247181928979396E-5</v>
      </c>
      <c r="I193" s="1">
        <f>Table7[[#This Row],[Absolute Error]]*100/Table7[[#This Row],[Pd Analytic                             ]]</f>
        <v>3.5785619570603631E-2</v>
      </c>
    </row>
    <row r="194" spans="1:9" x14ac:dyDescent="0.25">
      <c r="A194" s="1">
        <v>19.3</v>
      </c>
      <c r="B194">
        <v>0.71952669999999996</v>
      </c>
      <c r="C194">
        <v>0.71948208718279605</v>
      </c>
      <c r="D194" s="1">
        <f>ABS(Table6[[#This Row],[Pb Analytic                             ]]-Table6[[#This Row],[Pb Simulation       ]])</f>
        <v>4.4612817203915078E-5</v>
      </c>
      <c r="E194" s="1">
        <f>Table6[[#This Row],[Absolute Error]]*100/Table6[[#This Row],[Pb Analytic                             ]]</f>
        <v>6.2006849091408266E-3</v>
      </c>
      <c r="F194">
        <v>0.228684</v>
      </c>
      <c r="G194">
        <v>0.228704441316292</v>
      </c>
      <c r="H194" s="1">
        <f>ABS(Table7[[#This Row],[Pd Analytic                             ]]-Table7[[#This Row],[Pd Simulation       ]])</f>
        <v>2.044131629200252E-5</v>
      </c>
      <c r="I194" s="1">
        <f>Table7[[#This Row],[Absolute Error]]*100/Table7[[#This Row],[Pd Analytic                             ]]</f>
        <v>8.9378746535720907E-3</v>
      </c>
    </row>
    <row r="195" spans="1:9" x14ac:dyDescent="0.25">
      <c r="A195" s="1">
        <v>19.399999999999999</v>
      </c>
      <c r="B195">
        <v>0.7208135</v>
      </c>
      <c r="C195">
        <v>0.72086693318923201</v>
      </c>
      <c r="D195" s="1">
        <f>ABS(Table6[[#This Row],[Pb Analytic                             ]]-Table6[[#This Row],[Pb Simulation       ]])</f>
        <v>5.3433189232010569E-5</v>
      </c>
      <c r="E195" s="1">
        <f>Table6[[#This Row],[Absolute Error]]*100/Table6[[#This Row],[Pb Analytic                             ]]</f>
        <v>7.4123512637226247E-3</v>
      </c>
      <c r="F195">
        <v>0.2276157</v>
      </c>
      <c r="G195">
        <v>0.22758667505976299</v>
      </c>
      <c r="H195" s="1">
        <f>ABS(Table7[[#This Row],[Pd Analytic                             ]]-Table7[[#This Row],[Pd Simulation       ]])</f>
        <v>2.9024940237015739E-5</v>
      </c>
      <c r="I195" s="1">
        <f>Table7[[#This Row],[Absolute Error]]*100/Table7[[#This Row],[Pd Analytic                             ]]</f>
        <v>1.2753356596731312E-2</v>
      </c>
    </row>
    <row r="196" spans="1:9" x14ac:dyDescent="0.25">
      <c r="A196" s="1">
        <v>19.5</v>
      </c>
      <c r="B196">
        <v>0.72236120000000004</v>
      </c>
      <c r="C196">
        <v>0.72223834681549703</v>
      </c>
      <c r="D196" s="1">
        <f>ABS(Table6[[#This Row],[Pb Analytic                             ]]-Table6[[#This Row],[Pb Simulation       ]])</f>
        <v>1.2285318450300231E-4</v>
      </c>
      <c r="E196" s="1">
        <f>Table6[[#This Row],[Absolute Error]]*100/Table6[[#This Row],[Pb Analytic                             ]]</f>
        <v>1.7010061158437267E-2</v>
      </c>
      <c r="F196">
        <v>0.2264399</v>
      </c>
      <c r="G196">
        <v>0.22647960190392499</v>
      </c>
      <c r="H196" s="1">
        <f>ABS(Table7[[#This Row],[Pd Analytic                             ]]-Table7[[#This Row],[Pd Simulation       ]])</f>
        <v>3.9701903924993509E-5</v>
      </c>
      <c r="I196" s="1">
        <f>Table7[[#This Row],[Absolute Error]]*100/Table7[[#This Row],[Pd Analytic                             ]]</f>
        <v>1.7530013118724694E-2</v>
      </c>
    </row>
    <row r="197" spans="1:9" x14ac:dyDescent="0.25">
      <c r="A197" s="1">
        <v>19.600000000000001</v>
      </c>
      <c r="B197">
        <v>0.72363770000000005</v>
      </c>
      <c r="C197">
        <v>0.72359651938617398</v>
      </c>
      <c r="D197" s="1">
        <f>ABS(Table6[[#This Row],[Pb Analytic                             ]]-Table6[[#This Row],[Pb Simulation       ]])</f>
        <v>4.1180613826075074E-5</v>
      </c>
      <c r="E197" s="1">
        <f>Table6[[#This Row],[Absolute Error]]*100/Table6[[#This Row],[Pb Analytic                             ]]</f>
        <v>5.6911017014023976E-3</v>
      </c>
      <c r="F197">
        <v>0.22537660000000001</v>
      </c>
      <c r="G197">
        <v>0.225383072451943</v>
      </c>
      <c r="H197" s="1">
        <f>ABS(Table7[[#This Row],[Pd Analytic                             ]]-Table7[[#This Row],[Pd Simulation       ]])</f>
        <v>6.4724519429903982E-6</v>
      </c>
      <c r="I197" s="1">
        <f>Table7[[#This Row],[Absolute Error]]*100/Table7[[#This Row],[Pd Analytic                             ]]</f>
        <v>2.8717560163576518E-3</v>
      </c>
    </row>
    <row r="198" spans="1:9" x14ac:dyDescent="0.25">
      <c r="A198" s="1">
        <v>19.7</v>
      </c>
      <c r="B198">
        <v>0.72500299999999995</v>
      </c>
      <c r="C198">
        <v>0.724941638685907</v>
      </c>
      <c r="D198" s="1">
        <f>ABS(Table6[[#This Row],[Pb Analytic                             ]]-Table6[[#This Row],[Pb Simulation       ]])</f>
        <v>6.1361314092955865E-5</v>
      </c>
      <c r="E198" s="1">
        <f>Table6[[#This Row],[Absolute Error]]*100/Table6[[#This Row],[Pb Analytic                             ]]</f>
        <v>8.4643108932444255E-3</v>
      </c>
      <c r="F198">
        <v>0.22429299999999999</v>
      </c>
      <c r="G198">
        <v>0.224296939995591</v>
      </c>
      <c r="H198" s="1">
        <f>ABS(Table7[[#This Row],[Pd Analytic                             ]]-Table7[[#This Row],[Pd Simulation       ]])</f>
        <v>3.939995591006884E-6</v>
      </c>
      <c r="I198" s="1">
        <f>Table7[[#This Row],[Absolute Error]]*100/Table7[[#This Row],[Pd Analytic                             ]]</f>
        <v>1.756598012921769E-3</v>
      </c>
    </row>
    <row r="199" spans="1:9" x14ac:dyDescent="0.25">
      <c r="A199" s="1">
        <v>19.8</v>
      </c>
      <c r="B199">
        <v>0.72628979999999999</v>
      </c>
      <c r="C199">
        <v>0.72627388903859802</v>
      </c>
      <c r="D199" s="1">
        <f>ABS(Table6[[#This Row],[Pb Analytic                             ]]-Table6[[#This Row],[Pb Simulation       ]])</f>
        <v>1.5910961401965906E-5</v>
      </c>
      <c r="E199" s="1">
        <f>Table6[[#This Row],[Absolute Error]]*100/Table6[[#This Row],[Pb Analytic                             ]]</f>
        <v>2.1907659964242932E-3</v>
      </c>
      <c r="F199">
        <v>0.2233001</v>
      </c>
      <c r="G199">
        <v>0.22322106045756701</v>
      </c>
      <c r="H199" s="1">
        <f>ABS(Table7[[#This Row],[Pd Analytic                             ]]-Table7[[#This Row],[Pd Simulation       ]])</f>
        <v>7.9039542432990384E-5</v>
      </c>
      <c r="I199" s="1">
        <f>Table7[[#This Row],[Absolute Error]]*100/Table7[[#This Row],[Pd Analytic                             ]]</f>
        <v>3.5408640327651938E-2</v>
      </c>
    </row>
    <row r="200" spans="1:9" x14ac:dyDescent="0.25">
      <c r="A200" s="1">
        <v>19.899999999999999</v>
      </c>
      <c r="B200">
        <v>0.7274891</v>
      </c>
      <c r="C200">
        <v>0.727593451384556</v>
      </c>
      <c r="D200" s="1">
        <f>ABS(Table6[[#This Row],[Pb Analytic                             ]]-Table6[[#This Row],[Pb Simulation       ]])</f>
        <v>1.0435138455600068E-4</v>
      </c>
      <c r="E200" s="1">
        <f>Table6[[#This Row],[Absolute Error]]*100/Table6[[#This Row],[Pb Analytic                             ]]</f>
        <v>1.4341990620919938E-2</v>
      </c>
      <c r="F200">
        <v>0.22226870000000001</v>
      </c>
      <c r="G200">
        <v>0.222155292335177</v>
      </c>
      <c r="H200" s="1">
        <f>ABS(Table7[[#This Row],[Pd Analytic                             ]]-Table7[[#This Row],[Pd Simulation       ]])</f>
        <v>1.1340766482301201E-4</v>
      </c>
      <c r="I200" s="1">
        <f>Table7[[#This Row],[Absolute Error]]*100/Table7[[#This Row],[Pd Analytic                             ]]</f>
        <v>5.1048824284549606E-2</v>
      </c>
    </row>
    <row r="201" spans="1:9" x14ac:dyDescent="0.25">
      <c r="A201" s="1">
        <v>20</v>
      </c>
      <c r="B201">
        <v>0.728931</v>
      </c>
      <c r="C201">
        <v>0.72890050335568501</v>
      </c>
      <c r="D201" s="1">
        <f>ABS(Table6[[#This Row],[Pb Analytic                             ]]-Table6[[#This Row],[Pb Simulation       ]])</f>
        <v>3.0496644314981225E-5</v>
      </c>
      <c r="E201" s="1">
        <f>Table6[[#This Row],[Absolute Error]]*100/Table6[[#This Row],[Pb Analytic                             ]]</f>
        <v>4.1839241672329639E-3</v>
      </c>
      <c r="F201">
        <v>0.22104360000000001</v>
      </c>
      <c r="G201">
        <v>0.221099496645385</v>
      </c>
      <c r="H201" s="1">
        <f>ABS(Table7[[#This Row],[Pd Analytic                             ]]-Table7[[#This Row],[Pd Simulation       ]])</f>
        <v>5.5896645384995169E-5</v>
      </c>
      <c r="I201" s="1">
        <f>Table7[[#This Row],[Absolute Error]]*100/Table7[[#This Row],[Pd Analytic                             ]]</f>
        <v>2.5281217837707773E-2</v>
      </c>
    </row>
    <row r="202" spans="1:9" x14ac:dyDescent="0.25">
      <c r="A202" s="1" t="s">
        <v>3</v>
      </c>
      <c r="D202" s="2">
        <f>MAX(D2:D201)</f>
        <v>4.5263437622700131E-4</v>
      </c>
      <c r="E202" s="4">
        <f>MAX(E2:E201)</f>
        <v>111.91432468875091</v>
      </c>
      <c r="F202" s="3"/>
      <c r="G202" s="3"/>
      <c r="H202" s="2">
        <f>MAX(H2:H201)</f>
        <v>5.0722329823799095E-4</v>
      </c>
      <c r="I202" s="4">
        <f>MAX(I2:I201)</f>
        <v>0.20289092351458041</v>
      </c>
    </row>
    <row r="203" spans="1:9" x14ac:dyDescent="0.25">
      <c r="A203" s="1" t="s">
        <v>4</v>
      </c>
      <c r="D203" s="2">
        <f>AVERAGE(D2:D201)</f>
        <v>8.810346718741364E-5</v>
      </c>
      <c r="E203" s="4">
        <f>AVERAGE(E2:E201)</f>
        <v>4.8218676849347331</v>
      </c>
      <c r="F203" s="3"/>
      <c r="G203" s="3"/>
      <c r="H203" s="2">
        <f>AVERAGE(H2:H201)</f>
        <v>1.2270261482136909E-4</v>
      </c>
      <c r="I203" s="4">
        <f>AVERAGE(I2:I201)</f>
        <v>3.3681597725303512E-2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2019-10-14T09:23:10Z</dcterms:modified>
</cp:coreProperties>
</file>