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63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2" i="1" l="1"/>
  <c r="I2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E202" i="1"/>
  <c r="E2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" i="1"/>
  <c r="D203" i="1" l="1"/>
  <c r="D2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  <c r="H202" i="1" l="1"/>
  <c r="H203" i="1"/>
</calcChain>
</file>

<file path=xl/sharedStrings.xml><?xml version="1.0" encoding="utf-8"?>
<sst xmlns="http://schemas.openxmlformats.org/spreadsheetml/2006/main" count="18" uniqueCount="12">
  <si>
    <t>lambda</t>
  </si>
  <si>
    <t>Absolute Error</t>
  </si>
  <si>
    <t>Relative Error</t>
  </si>
  <si>
    <t>Max</t>
  </si>
  <si>
    <t>Average</t>
  </si>
  <si>
    <t xml:space="preserve">lambda         </t>
  </si>
  <si>
    <t xml:space="preserve">Pb Simulation                           </t>
  </si>
  <si>
    <t xml:space="preserve">Pb Analytic                             </t>
  </si>
  <si>
    <t xml:space="preserve">Pb Abs Err                              </t>
  </si>
  <si>
    <t xml:space="preserve">Pd Simulation                           </t>
  </si>
  <si>
    <t xml:space="preserve">Pd Analytic                             </t>
  </si>
  <si>
    <t xml:space="preserve">Pd Abs Err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</si>
</sst>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Sheet1!$B$6:$B$200</c:f>
              <c:numCache>
                <c:formatCode>0.000000</c:formatCode>
                <c:ptCount val="1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2E-8</c:v>
                </c:pt>
                <c:pt idx="5">
                  <c:v>8.0000000000000002E-8</c:v>
                </c:pt>
                <c:pt idx="6">
                  <c:v>1.3E-7</c:v>
                </c:pt>
                <c:pt idx="7">
                  <c:v>3.5999999999999999E-7</c:v>
                </c:pt>
                <c:pt idx="8">
                  <c:v>7.8000000000000005E-7</c:v>
                </c:pt>
                <c:pt idx="9">
                  <c:v>1.75E-6</c:v>
                </c:pt>
                <c:pt idx="10">
                  <c:v>4.0099999999999997E-6</c:v>
                </c:pt>
                <c:pt idx="11">
                  <c:v>6.5400000000000001E-6</c:v>
                </c:pt>
                <c:pt idx="12">
                  <c:v>1.2639999999999999E-5</c:v>
                </c:pt>
                <c:pt idx="13">
                  <c:v>2.1549999999999999E-5</c:v>
                </c:pt>
                <c:pt idx="14">
                  <c:v>3.7700000000000002E-5</c:v>
                </c:pt>
                <c:pt idx="15">
                  <c:v>6.1500000000000004E-5</c:v>
                </c:pt>
                <c:pt idx="16">
                  <c:v>1.0085E-4</c:v>
                </c:pt>
                <c:pt idx="17">
                  <c:v>1.5452E-4</c:v>
                </c:pt>
                <c:pt idx="18">
                  <c:v>2.3315E-4</c:v>
                </c:pt>
                <c:pt idx="19">
                  <c:v>3.4253000000000002E-4</c:v>
                </c:pt>
                <c:pt idx="20">
                  <c:v>4.9640000000000003E-4</c:v>
                </c:pt>
                <c:pt idx="21">
                  <c:v>6.9211000000000001E-4</c:v>
                </c:pt>
                <c:pt idx="22">
                  <c:v>9.5772999999999995E-4</c:v>
                </c:pt>
                <c:pt idx="23">
                  <c:v>1.30328E-3</c:v>
                </c:pt>
                <c:pt idx="24">
                  <c:v>1.73697E-3</c:v>
                </c:pt>
                <c:pt idx="25">
                  <c:v>2.2724899999999998E-3</c:v>
                </c:pt>
                <c:pt idx="26">
                  <c:v>2.94502E-3</c:v>
                </c:pt>
                <c:pt idx="27">
                  <c:v>3.72967E-3</c:v>
                </c:pt>
                <c:pt idx="28">
                  <c:v>4.7128200000000004E-3</c:v>
                </c:pt>
                <c:pt idx="29">
                  <c:v>5.8387600000000001E-3</c:v>
                </c:pt>
                <c:pt idx="30">
                  <c:v>7.1947499999999998E-3</c:v>
                </c:pt>
                <c:pt idx="31">
                  <c:v>8.7354500000000005E-3</c:v>
                </c:pt>
                <c:pt idx="32">
                  <c:v>1.04942E-2</c:v>
                </c:pt>
                <c:pt idx="33">
                  <c:v>1.2519479999999999E-2</c:v>
                </c:pt>
                <c:pt idx="34">
                  <c:v>1.4750849999999999E-2</c:v>
                </c:pt>
                <c:pt idx="35">
                  <c:v>1.7224159999999999E-2</c:v>
                </c:pt>
                <c:pt idx="36">
                  <c:v>2.0074330000000001E-2</c:v>
                </c:pt>
                <c:pt idx="37">
                  <c:v>2.3072539999999999E-2</c:v>
                </c:pt>
                <c:pt idx="38">
                  <c:v>2.6414099999999999E-2</c:v>
                </c:pt>
                <c:pt idx="39">
                  <c:v>3.0055519999999999E-2</c:v>
                </c:pt>
                <c:pt idx="40">
                  <c:v>3.3874109999999999E-2</c:v>
                </c:pt>
                <c:pt idx="41">
                  <c:v>3.7952609999999998E-2</c:v>
                </c:pt>
                <c:pt idx="42">
                  <c:v>4.2326469999999998E-2</c:v>
                </c:pt>
                <c:pt idx="43">
                  <c:v>4.6926570000000001E-2</c:v>
                </c:pt>
                <c:pt idx="44">
                  <c:v>5.1725979999999998E-2</c:v>
                </c:pt>
                <c:pt idx="45">
                  <c:v>5.6898879999999999E-2</c:v>
                </c:pt>
                <c:pt idx="46">
                  <c:v>6.2142360000000001E-2</c:v>
                </c:pt>
                <c:pt idx="47">
                  <c:v>6.7610530000000002E-2</c:v>
                </c:pt>
                <c:pt idx="48">
                  <c:v>7.3424649999999994E-2</c:v>
                </c:pt>
                <c:pt idx="49">
                  <c:v>7.9230869999999995E-2</c:v>
                </c:pt>
                <c:pt idx="50">
                  <c:v>8.5170389999999999E-2</c:v>
                </c:pt>
                <c:pt idx="51">
                  <c:v>9.1353589999999998E-2</c:v>
                </c:pt>
                <c:pt idx="52">
                  <c:v>9.7615759999999996E-2</c:v>
                </c:pt>
                <c:pt idx="53">
                  <c:v>0.10418767</c:v>
                </c:pt>
                <c:pt idx="54">
                  <c:v>0.11062252</c:v>
                </c:pt>
                <c:pt idx="55">
                  <c:v>0.11731030000000001</c:v>
                </c:pt>
                <c:pt idx="56">
                  <c:v>0.12393969000000001</c:v>
                </c:pt>
                <c:pt idx="57">
                  <c:v>0.13071158999999999</c:v>
                </c:pt>
                <c:pt idx="58">
                  <c:v>0.13737537999999999</c:v>
                </c:pt>
                <c:pt idx="59">
                  <c:v>0.14443797</c:v>
                </c:pt>
                <c:pt idx="60">
                  <c:v>0.15132427000000001</c:v>
                </c:pt>
                <c:pt idx="61">
                  <c:v>0.15812905999999999</c:v>
                </c:pt>
                <c:pt idx="62">
                  <c:v>0.16503689999999999</c:v>
                </c:pt>
                <c:pt idx="63">
                  <c:v>0.17189488999999999</c:v>
                </c:pt>
                <c:pt idx="64">
                  <c:v>0.17883272</c:v>
                </c:pt>
                <c:pt idx="65">
                  <c:v>0.18584713999999999</c:v>
                </c:pt>
                <c:pt idx="66">
                  <c:v>0.19265499</c:v>
                </c:pt>
                <c:pt idx="67">
                  <c:v>0.19946776999999999</c:v>
                </c:pt>
                <c:pt idx="68">
                  <c:v>0.20630224999999999</c:v>
                </c:pt>
                <c:pt idx="69">
                  <c:v>0.21311326</c:v>
                </c:pt>
                <c:pt idx="70">
                  <c:v>0.21979966000000001</c:v>
                </c:pt>
                <c:pt idx="71">
                  <c:v>0.2267451</c:v>
                </c:pt>
                <c:pt idx="72">
                  <c:v>0.23340053999999999</c:v>
                </c:pt>
                <c:pt idx="73">
                  <c:v>0.24004563000000001</c:v>
                </c:pt>
                <c:pt idx="74">
                  <c:v>0.24652532999999999</c:v>
                </c:pt>
                <c:pt idx="75">
                  <c:v>0.25291992000000002</c:v>
                </c:pt>
                <c:pt idx="76">
                  <c:v>0.25965046000000003</c:v>
                </c:pt>
                <c:pt idx="77">
                  <c:v>0.26588296</c:v>
                </c:pt>
                <c:pt idx="78">
                  <c:v>0.27223713999999999</c:v>
                </c:pt>
                <c:pt idx="79">
                  <c:v>0.27856937999999998</c:v>
                </c:pt>
                <c:pt idx="80">
                  <c:v>0.28478721000000001</c:v>
                </c:pt>
                <c:pt idx="81">
                  <c:v>0.29085517999999999</c:v>
                </c:pt>
                <c:pt idx="82">
                  <c:v>0.29693895999999997</c:v>
                </c:pt>
                <c:pt idx="83">
                  <c:v>0.30286431000000003</c:v>
                </c:pt>
                <c:pt idx="84">
                  <c:v>0.30876863999999998</c:v>
                </c:pt>
                <c:pt idx="85">
                  <c:v>0.31477058000000002</c:v>
                </c:pt>
                <c:pt idx="86">
                  <c:v>0.32040815</c:v>
                </c:pt>
                <c:pt idx="87">
                  <c:v>0.3261346</c:v>
                </c:pt>
                <c:pt idx="88">
                  <c:v>0.33173877000000002</c:v>
                </c:pt>
                <c:pt idx="89">
                  <c:v>0.33742707</c:v>
                </c:pt>
                <c:pt idx="90">
                  <c:v>0.34295798999999999</c:v>
                </c:pt>
                <c:pt idx="91">
                  <c:v>0.34831520999999999</c:v>
                </c:pt>
                <c:pt idx="92">
                  <c:v>0.35353209000000002</c:v>
                </c:pt>
                <c:pt idx="93">
                  <c:v>0.35884667999999997</c:v>
                </c:pt>
                <c:pt idx="94">
                  <c:v>0.36419816999999999</c:v>
                </c:pt>
                <c:pt idx="95">
                  <c:v>0.36953543999999999</c:v>
                </c:pt>
                <c:pt idx="96">
                  <c:v>0.37443385000000001</c:v>
                </c:pt>
                <c:pt idx="97">
                  <c:v>0.37947414000000002</c:v>
                </c:pt>
                <c:pt idx="98">
                  <c:v>0.38454987000000002</c:v>
                </c:pt>
                <c:pt idx="99">
                  <c:v>0.38934719000000001</c:v>
                </c:pt>
                <c:pt idx="100">
                  <c:v>0.39423543</c:v>
                </c:pt>
                <c:pt idx="101">
                  <c:v>0.39891523000000001</c:v>
                </c:pt>
                <c:pt idx="102">
                  <c:v>0.40361925999999998</c:v>
                </c:pt>
                <c:pt idx="103">
                  <c:v>0.40840458000000002</c:v>
                </c:pt>
                <c:pt idx="104">
                  <c:v>0.41272996000000001</c:v>
                </c:pt>
                <c:pt idx="105">
                  <c:v>0.41739596000000001</c:v>
                </c:pt>
                <c:pt idx="106">
                  <c:v>0.42187797999999999</c:v>
                </c:pt>
                <c:pt idx="107">
                  <c:v>0.42623466999999998</c:v>
                </c:pt>
                <c:pt idx="108">
                  <c:v>0.43063917000000002</c:v>
                </c:pt>
                <c:pt idx="109">
                  <c:v>0.43487662999999999</c:v>
                </c:pt>
                <c:pt idx="110">
                  <c:v>0.43926753000000002</c:v>
                </c:pt>
                <c:pt idx="111">
                  <c:v>0.44336653999999998</c:v>
                </c:pt>
                <c:pt idx="112">
                  <c:v>0.44744898</c:v>
                </c:pt>
                <c:pt idx="113">
                  <c:v>0.45143656999999998</c:v>
                </c:pt>
                <c:pt idx="114">
                  <c:v>0.45562036</c:v>
                </c:pt>
                <c:pt idx="115">
                  <c:v>0.45949437999999998</c:v>
                </c:pt>
                <c:pt idx="116">
                  <c:v>0.46347094999999999</c:v>
                </c:pt>
                <c:pt idx="117">
                  <c:v>0.46720022</c:v>
                </c:pt>
                <c:pt idx="118">
                  <c:v>0.47105060999999998</c:v>
                </c:pt>
                <c:pt idx="119">
                  <c:v>0.47489002000000002</c:v>
                </c:pt>
                <c:pt idx="120">
                  <c:v>0.47837418999999998</c:v>
                </c:pt>
                <c:pt idx="121">
                  <c:v>0.48217873</c:v>
                </c:pt>
                <c:pt idx="122">
                  <c:v>0.48565535999999998</c:v>
                </c:pt>
                <c:pt idx="123">
                  <c:v>0.48943577999999999</c:v>
                </c:pt>
                <c:pt idx="124">
                  <c:v>0.49281303999999998</c:v>
                </c:pt>
                <c:pt idx="125">
                  <c:v>0.49621446000000002</c:v>
                </c:pt>
                <c:pt idx="126">
                  <c:v>0.49982313</c:v>
                </c:pt>
                <c:pt idx="127">
                  <c:v>0.50311063</c:v>
                </c:pt>
                <c:pt idx="128">
                  <c:v>0.50647182000000002</c:v>
                </c:pt>
                <c:pt idx="129">
                  <c:v>0.50984448000000004</c:v>
                </c:pt>
                <c:pt idx="130">
                  <c:v>0.51315423999999998</c:v>
                </c:pt>
                <c:pt idx="131">
                  <c:v>0.51631589</c:v>
                </c:pt>
                <c:pt idx="132">
                  <c:v>0.51950059999999998</c:v>
                </c:pt>
                <c:pt idx="133">
                  <c:v>0.52256513999999998</c:v>
                </c:pt>
                <c:pt idx="134">
                  <c:v>0.52564376999999995</c:v>
                </c:pt>
                <c:pt idx="135">
                  <c:v>0.52898327000000001</c:v>
                </c:pt>
                <c:pt idx="136">
                  <c:v>0.53194456999999995</c:v>
                </c:pt>
                <c:pt idx="137">
                  <c:v>0.53481793</c:v>
                </c:pt>
                <c:pt idx="138">
                  <c:v>0.53798170000000001</c:v>
                </c:pt>
                <c:pt idx="139">
                  <c:v>0.54092145000000003</c:v>
                </c:pt>
                <c:pt idx="140">
                  <c:v>0.54375974000000005</c:v>
                </c:pt>
                <c:pt idx="141">
                  <c:v>0.54651335999999995</c:v>
                </c:pt>
                <c:pt idx="142">
                  <c:v>0.54936129</c:v>
                </c:pt>
                <c:pt idx="143">
                  <c:v>0.55230729000000001</c:v>
                </c:pt>
                <c:pt idx="144">
                  <c:v>0.55499531999999996</c:v>
                </c:pt>
                <c:pt idx="145">
                  <c:v>0.55759784000000001</c:v>
                </c:pt>
                <c:pt idx="146">
                  <c:v>0.56029127000000001</c:v>
                </c:pt>
                <c:pt idx="147">
                  <c:v>0.56298057999999995</c:v>
                </c:pt>
                <c:pt idx="148">
                  <c:v>0.56553964999999995</c:v>
                </c:pt>
                <c:pt idx="149">
                  <c:v>0.56829394</c:v>
                </c:pt>
                <c:pt idx="150">
                  <c:v>0.57081669000000002</c:v>
                </c:pt>
                <c:pt idx="151">
                  <c:v>0.57356459999999998</c:v>
                </c:pt>
                <c:pt idx="152">
                  <c:v>0.57584442999999996</c:v>
                </c:pt>
                <c:pt idx="153">
                  <c:v>0.57838356999999996</c:v>
                </c:pt>
                <c:pt idx="154">
                  <c:v>0.58086824000000004</c:v>
                </c:pt>
                <c:pt idx="155">
                  <c:v>0.58327244</c:v>
                </c:pt>
                <c:pt idx="156">
                  <c:v>0.58567502000000005</c:v>
                </c:pt>
                <c:pt idx="157">
                  <c:v>0.58803453999999999</c:v>
                </c:pt>
                <c:pt idx="158">
                  <c:v>0.59039487000000002</c:v>
                </c:pt>
                <c:pt idx="159">
                  <c:v>0.59266788000000004</c:v>
                </c:pt>
                <c:pt idx="160">
                  <c:v>0.59497442</c:v>
                </c:pt>
                <c:pt idx="161">
                  <c:v>0.59714131999999998</c:v>
                </c:pt>
                <c:pt idx="162">
                  <c:v>0.59947686</c:v>
                </c:pt>
                <c:pt idx="163">
                  <c:v>0.60164150000000005</c:v>
                </c:pt>
                <c:pt idx="164">
                  <c:v>0.60404458999999999</c:v>
                </c:pt>
                <c:pt idx="165">
                  <c:v>0.60613371000000005</c:v>
                </c:pt>
                <c:pt idx="166">
                  <c:v>0.60822644999999997</c:v>
                </c:pt>
                <c:pt idx="167">
                  <c:v>0.61043895000000004</c:v>
                </c:pt>
                <c:pt idx="168">
                  <c:v>0.61256186000000001</c:v>
                </c:pt>
                <c:pt idx="169">
                  <c:v>0.61448005999999999</c:v>
                </c:pt>
                <c:pt idx="170">
                  <c:v>0.61672178</c:v>
                </c:pt>
                <c:pt idx="171">
                  <c:v>0.61874138000000001</c:v>
                </c:pt>
                <c:pt idx="172">
                  <c:v>0.62057775000000004</c:v>
                </c:pt>
                <c:pt idx="173">
                  <c:v>0.62273900000000004</c:v>
                </c:pt>
                <c:pt idx="174">
                  <c:v>0.62473867999999999</c:v>
                </c:pt>
                <c:pt idx="175">
                  <c:v>0.62668975000000005</c:v>
                </c:pt>
                <c:pt idx="176">
                  <c:v>0.62848731000000002</c:v>
                </c:pt>
                <c:pt idx="177">
                  <c:v>0.63056016999999998</c:v>
                </c:pt>
                <c:pt idx="178">
                  <c:v>0.63257607999999999</c:v>
                </c:pt>
                <c:pt idx="179">
                  <c:v>0.63450256000000005</c:v>
                </c:pt>
                <c:pt idx="180">
                  <c:v>0.63620611000000005</c:v>
                </c:pt>
                <c:pt idx="181">
                  <c:v>0.63808193000000002</c:v>
                </c:pt>
                <c:pt idx="182">
                  <c:v>0.63995848</c:v>
                </c:pt>
                <c:pt idx="183">
                  <c:v>0.64167105000000002</c:v>
                </c:pt>
                <c:pt idx="184">
                  <c:v>0.64348231</c:v>
                </c:pt>
                <c:pt idx="185">
                  <c:v>0.64530423999999997</c:v>
                </c:pt>
                <c:pt idx="186">
                  <c:v>0.64704930999999999</c:v>
                </c:pt>
                <c:pt idx="187">
                  <c:v>0.64871438000000003</c:v>
                </c:pt>
                <c:pt idx="188">
                  <c:v>0.65065068999999998</c:v>
                </c:pt>
                <c:pt idx="189">
                  <c:v>0.65228869</c:v>
                </c:pt>
                <c:pt idx="190">
                  <c:v>0.65382804999999999</c:v>
                </c:pt>
                <c:pt idx="191">
                  <c:v>0.65556853000000004</c:v>
                </c:pt>
                <c:pt idx="192">
                  <c:v>0.65725986000000003</c:v>
                </c:pt>
                <c:pt idx="193">
                  <c:v>0.65898391000000001</c:v>
                </c:pt>
                <c:pt idx="194">
                  <c:v>0.66047666999999999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Sheet1!$C$6:$C$200</c:f>
              <c:numCache>
                <c:formatCode>0.000000</c:formatCode>
                <c:ptCount val="195"/>
                <c:pt idx="0">
                  <c:v>1.5969700392325501E-11</c:v>
                </c:pt>
                <c:pt idx="1">
                  <c:v>1.31481828158211E-10</c:v>
                </c:pt>
                <c:pt idx="2">
                  <c:v>7.7007615961490498E-10</c:v>
                </c:pt>
                <c:pt idx="3">
                  <c:v>3.51271967767255E-9</c:v>
                </c:pt>
                <c:pt idx="4">
                  <c:v>1.32303237225862E-8</c:v>
                </c:pt>
                <c:pt idx="5">
                  <c:v>4.2819388237901498E-8</c:v>
                </c:pt>
                <c:pt idx="6">
                  <c:v>1.22521485098305E-7</c:v>
                </c:pt>
                <c:pt idx="7">
                  <c:v>3.1652869657095598E-7</c:v>
                </c:pt>
                <c:pt idx="8">
                  <c:v>7.5019999554095697E-7</c:v>
                </c:pt>
                <c:pt idx="9">
                  <c:v>1.65157213448053E-6</c:v>
                </c:pt>
                <c:pt idx="10">
                  <c:v>3.41078241834333E-6</c:v>
                </c:pt>
                <c:pt idx="11">
                  <c:v>6.6604057508700804E-6</c:v>
                </c:pt>
                <c:pt idx="12">
                  <c:v>1.2378485695811101E-5</c:v>
                </c:pt>
                <c:pt idx="13">
                  <c:v>2.20142345671977E-5</c:v>
                </c:pt>
                <c:pt idx="14">
                  <c:v>3.7634106876132902E-5</c:v>
                </c:pt>
                <c:pt idx="15">
                  <c:v>6.2083412072800695E-5</c:v>
                </c:pt>
                <c:pt idx="16">
                  <c:v>9.9156085274769001E-5</c:v>
                </c:pt>
                <c:pt idx="17">
                  <c:v>1.5376296678040399E-4</c:v>
                </c:pt>
                <c:pt idx="18">
                  <c:v>2.3208723416178701E-4</c:v>
                </c:pt>
                <c:pt idx="19">
                  <c:v>3.4171472380485E-4</c:v>
                </c:pt>
                <c:pt idx="20">
                  <c:v>4.9172693827959503E-4</c:v>
                </c:pt>
                <c:pt idx="21">
                  <c:v>6.9274563383933598E-4</c:v>
                </c:pt>
                <c:pt idx="22">
                  <c:v>9.5691998587849297E-4</c:v>
                </c:pt>
                <c:pt idx="23">
                  <c:v>1.2978503035472901E-3</c:v>
                </c:pt>
                <c:pt idx="24">
                  <c:v>1.73044588247743E-3</c:v>
                </c:pt>
                <c:pt idx="25">
                  <c:v>2.2707185547141098E-3</c:v>
                </c:pt>
                <c:pt idx="26">
                  <c:v>2.9355174891240901E-3</c:v>
                </c:pt>
                <c:pt idx="27">
                  <c:v>3.7422144828742E-3</c:v>
                </c:pt>
                <c:pt idx="28">
                  <c:v>4.7083520652344297E-3</c:v>
                </c:pt>
                <c:pt idx="29">
                  <c:v>5.8512689697642097E-3</c:v>
                </c:pt>
                <c:pt idx="30">
                  <c:v>7.1877187634651098E-3</c:v>
                </c:pt>
                <c:pt idx="31">
                  <c:v>8.7334975903740203E-3</c:v>
                </c:pt>
                <c:pt idx="32">
                  <c:v>1.0503096127355E-2</c:v>
                </c:pt>
                <c:pt idx="33">
                  <c:v>1.2509389083577301E-2</c:v>
                </c:pt>
                <c:pt idx="34">
                  <c:v>1.4763373093147901E-2</c:v>
                </c:pt>
                <c:pt idx="35">
                  <c:v>1.72739608878529E-2</c:v>
                </c:pt>
                <c:pt idx="36">
                  <c:v>2.00478364467685E-2</c:v>
                </c:pt>
                <c:pt idx="37">
                  <c:v>2.3089372646156101E-2</c:v>
                </c:pt>
                <c:pt idx="38">
                  <c:v>2.6400609990907199E-2</c:v>
                </c:pt>
                <c:pt idx="39">
                  <c:v>2.9981292466315E-2</c:v>
                </c:pt>
                <c:pt idx="40">
                  <c:v>3.3828954520041699E-2</c:v>
                </c:pt>
                <c:pt idx="41">
                  <c:v>3.7939051726600198E-2</c:v>
                </c:pt>
                <c:pt idx="42">
                  <c:v>4.2305126806404601E-2</c:v>
                </c:pt>
                <c:pt idx="43">
                  <c:v>4.6919002331266897E-2</c:v>
                </c:pt>
                <c:pt idx="44">
                  <c:v>5.1770991579001897E-2</c:v>
                </c:pt>
                <c:pt idx="45">
                  <c:v>5.6850119512449698E-2</c:v>
                </c:pt>
                <c:pt idx="46">
                  <c:v>6.2144346654975202E-2</c:v>
                </c:pt>
                <c:pt idx="47">
                  <c:v>6.7640789618394107E-2</c:v>
                </c:pt>
                <c:pt idx="48">
                  <c:v>7.3325933121465806E-2</c:v>
                </c:pt>
                <c:pt idx="49">
                  <c:v>7.9185829441614702E-2</c:v>
                </c:pt>
                <c:pt idx="50">
                  <c:v>8.5206282308778802E-2</c:v>
                </c:pt>
                <c:pt idx="51">
                  <c:v>9.1373013233654002E-2</c:v>
                </c:pt>
                <c:pt idx="52">
                  <c:v>9.7671809133569404E-2</c:v>
                </c:pt>
                <c:pt idx="53">
                  <c:v>0.10408865086161199</c:v>
                </c:pt>
                <c:pt idx="54">
                  <c:v>0.110609822853143</c:v>
                </c:pt>
                <c:pt idx="55">
                  <c:v>0.11722200458167301</c:v>
                </c:pt>
                <c:pt idx="56">
                  <c:v>0.123912344872407</c:v>
                </c:pt>
                <c:pt idx="57">
                  <c:v>0.130668520369571</c:v>
                </c:pt>
                <c:pt idx="58">
                  <c:v>0.13747877960809299</c:v>
                </c:pt>
                <c:pt idx="59">
                  <c:v>0.14433197421684499</c:v>
                </c:pt>
                <c:pt idx="60">
                  <c:v>0.15121757879497699</c:v>
                </c:pt>
                <c:pt idx="61">
                  <c:v>0.158125700968829</c:v>
                </c:pt>
                <c:pt idx="62">
                  <c:v>0.165047083067279</c:v>
                </c:pt>
                <c:pt idx="63">
                  <c:v>0.171973096758958</c:v>
                </c:pt>
                <c:pt idx="64">
                  <c:v>0.17889573188463401</c:v>
                </c:pt>
                <c:pt idx="65">
                  <c:v>0.185807580599538</c:v>
                </c:pt>
                <c:pt idx="66">
                  <c:v>0.19270181781927001</c:v>
                </c:pt>
                <c:pt idx="67">
                  <c:v>0.19957217884348799</c:v>
                </c:pt>
                <c:pt idx="68">
                  <c:v>0.206412934917067</c:v>
                </c:pt>
                <c:pt idx="69">
                  <c:v>0.21321886738089299</c:v>
                </c:pt>
                <c:pt idx="70">
                  <c:v>0.21998524096536701</c:v>
                </c:pt>
                <c:pt idx="71">
                  <c:v>0.22670777668973899</c:v>
                </c:pt>
                <c:pt idx="72">
                  <c:v>0.23338262474973401</c:v>
                </c:pt>
                <c:pt idx="73">
                  <c:v>0.24000633770461999</c:v>
                </c:pt>
                <c:pt idx="74">
                  <c:v>0.246575844212303</c:v>
                </c:pt>
                <c:pt idx="75">
                  <c:v>0.25308842350689997</c:v>
                </c:pt>
                <c:pt idx="76">
                  <c:v>0.25954168076670597</c:v>
                </c:pt>
                <c:pt idx="77">
                  <c:v>0.26593352348093502</c:v>
                </c:pt>
                <c:pt idx="78">
                  <c:v>0.272262138890354</c:v>
                </c:pt>
                <c:pt idx="79">
                  <c:v>0.27852597254917</c:v>
                </c:pt>
                <c:pt idx="80">
                  <c:v>0.28472370803268998</c:v>
                </c:pt>
                <c:pt idx="81">
                  <c:v>0.29085424779665398</c:v>
                </c:pt>
                <c:pt idx="82">
                  <c:v>0.296916695179195</c:v>
                </c:pt>
                <c:pt idx="83">
                  <c:v>0.30291033752456797</c:v>
                </c:pt>
                <c:pt idx="84">
                  <c:v>0.308834630398647</c:v>
                </c:pt>
                <c:pt idx="85">
                  <c:v>0.31468918285929698</c:v>
                </c:pt>
                <c:pt idx="86">
                  <c:v>0.32047374373969101</c:v>
                </c:pt>
                <c:pt idx="87">
                  <c:v>0.32618818889922602</c:v>
                </c:pt>
                <c:pt idx="88">
                  <c:v>0.33183250939447301</c:v>
                </c:pt>
                <c:pt idx="89">
                  <c:v>0.33740680052149902</c:v>
                </c:pt>
                <c:pt idx="90">
                  <c:v>0.34291125168058401</c:v>
                </c:pt>
                <c:pt idx="91">
                  <c:v>0.34834613701475498</c:v>
                </c:pt>
                <c:pt idx="92">
                  <c:v>0.35371180677443298</c:v>
                </c:pt>
                <c:pt idx="93">
                  <c:v>0.35900867936179898</c:v>
                </c:pt>
                <c:pt idx="94">
                  <c:v>0.36423723401007901</c:v>
                </c:pt>
                <c:pt idx="95">
                  <c:v>0.36939800405474699</c:v>
                </c:pt>
                <c:pt idx="96">
                  <c:v>0.37449157075559802</c:v>
                </c:pt>
                <c:pt idx="97">
                  <c:v>0.37951855763070502</c:v>
                </c:pt>
                <c:pt idx="98">
                  <c:v>0.38447962526531398</c:v>
                </c:pt>
                <c:pt idx="99">
                  <c:v>0.38937546656087602</c:v>
                </c:pt>
                <c:pt idx="100">
                  <c:v>0.39420680239144501</c:v>
                </c:pt>
                <c:pt idx="101">
                  <c:v>0.398974377636726</c:v>
                </c:pt>
                <c:pt idx="102">
                  <c:v>0.40367895756300998</c:v>
                </c:pt>
                <c:pt idx="103">
                  <c:v>0.40832132452514602</c:v>
                </c:pt>
                <c:pt idx="104">
                  <c:v>0.41290227496452198</c:v>
                </c:pt>
                <c:pt idx="105">
                  <c:v>0.41742261667973501</c:v>
                </c:pt>
                <c:pt idx="106">
                  <c:v>0.42188316634831902</c:v>
                </c:pt>
                <c:pt idx="107">
                  <c:v>0.426284747279422</c:v>
                </c:pt>
                <c:pt idx="108">
                  <c:v>0.43062818737879699</c:v>
                </c:pt>
                <c:pt idx="109">
                  <c:v>0.43491431730887098</c:v>
                </c:pt>
                <c:pt idx="110">
                  <c:v>0.43914396882791501</c:v>
                </c:pt>
                <c:pt idx="111">
                  <c:v>0.44331797329356498</c:v>
                </c:pt>
                <c:pt idx="112">
                  <c:v>0.44743716031707498</c:v>
                </c:pt>
                <c:pt idx="113">
                  <c:v>0.45150235655572302</c:v>
                </c:pt>
                <c:pt idx="114">
                  <c:v>0.45551438463175498</c:v>
                </c:pt>
                <c:pt idx="115">
                  <c:v>0.45947406216719999</c:v>
                </c:pt>
                <c:pt idx="116">
                  <c:v>0.46338220092468901</c:v>
                </c:pt>
                <c:pt idx="117">
                  <c:v>0.46723960604520098</c:v>
                </c:pt>
                <c:pt idx="118">
                  <c:v>0.47104707537440998</c:v>
                </c:pt>
                <c:pt idx="119">
                  <c:v>0.47480539886992801</c:v>
                </c:pt>
                <c:pt idx="120">
                  <c:v>0.47851535808239298</c:v>
                </c:pt>
                <c:pt idx="121">
                  <c:v>0.48217772570391199</c:v>
                </c:pt>
                <c:pt idx="122">
                  <c:v>0.48579326517788302</c:v>
                </c:pt>
                <c:pt idx="123">
                  <c:v>0.489362730364717</c:v>
                </c:pt>
                <c:pt idx="124">
                  <c:v>0.492886865258435</c:v>
                </c:pt>
                <c:pt idx="125">
                  <c:v>0.49636640374951202</c:v>
                </c:pt>
                <c:pt idx="126">
                  <c:v>0.499802069429721</c:v>
                </c:pt>
                <c:pt idx="127">
                  <c:v>0.50319457543510604</c:v>
                </c:pt>
                <c:pt idx="128">
                  <c:v>0.50654462432349501</c:v>
                </c:pt>
                <c:pt idx="129">
                  <c:v>0.50985290798329397</c:v>
                </c:pt>
                <c:pt idx="130">
                  <c:v>0.51312010757055804</c:v>
                </c:pt>
                <c:pt idx="131">
                  <c:v>0.51634689347159202</c:v>
                </c:pt>
                <c:pt idx="132">
                  <c:v>0.51953392528856301</c:v>
                </c:pt>
                <c:pt idx="133">
                  <c:v>0.52268185184582705</c:v>
                </c:pt>
                <c:pt idx="134">
                  <c:v>0.52579131121484202</c:v>
                </c:pt>
                <c:pt idx="135">
                  <c:v>0.52886293075575397</c:v>
                </c:pt>
                <c:pt idx="136">
                  <c:v>0.53189732717388605</c:v>
                </c:pt>
                <c:pt idx="137">
                  <c:v>0.53489510658950501</c:v>
                </c:pt>
                <c:pt idx="138">
                  <c:v>0.53785686461940097</c:v>
                </c:pt>
                <c:pt idx="139">
                  <c:v>0.54078318646892698</c:v>
                </c:pt>
                <c:pt idx="140">
                  <c:v>0.54367464703326795</c:v>
                </c:pt>
                <c:pt idx="141">
                  <c:v>0.54653181100681103</c:v>
                </c:pt>
                <c:pt idx="142">
                  <c:v>0.54935523299960298</c:v>
                </c:pt>
                <c:pt idx="143">
                  <c:v>0.55214545765994505</c:v>
                </c:pt>
                <c:pt idx="144">
                  <c:v>0.55490301980228995</c:v>
                </c:pt>
                <c:pt idx="145">
                  <c:v>0.55762844453965499</c:v>
                </c:pt>
                <c:pt idx="146">
                  <c:v>0.56032224741985104</c:v>
                </c:pt>
                <c:pt idx="147">
                  <c:v>0.56298493456488397</c:v>
                </c:pt>
                <c:pt idx="148">
                  <c:v>0.56561700281295901</c:v>
                </c:pt>
                <c:pt idx="149">
                  <c:v>0.56821893986253602</c:v>
                </c:pt>
                <c:pt idx="150">
                  <c:v>0.57079122441798602</c:v>
                </c:pt>
                <c:pt idx="151">
                  <c:v>0.57333432633639703</c:v>
                </c:pt>
                <c:pt idx="152">
                  <c:v>0.57584870677514699</c:v>
                </c:pt>
                <c:pt idx="153">
                  <c:v>0.57833481833988698</c:v>
                </c:pt>
                <c:pt idx="154">
                  <c:v>0.58079310523262095</c:v>
                </c:pt>
                <c:pt idx="155">
                  <c:v>0.58322400339959901</c:v>
                </c:pt>
                <c:pt idx="156">
                  <c:v>0.58562794067874802</c:v>
                </c:pt>
                <c:pt idx="157">
                  <c:v>0.58800533694644697</c:v>
                </c:pt>
                <c:pt idx="158">
                  <c:v>0.59035660426340197</c:v>
                </c:pt>
                <c:pt idx="159">
                  <c:v>0.59268214701946997</c:v>
                </c:pt>
                <c:pt idx="160">
                  <c:v>0.59498236207724697</c:v>
                </c:pt>
                <c:pt idx="161">
                  <c:v>0.59725763891428896</c:v>
                </c:pt>
                <c:pt idx="162">
                  <c:v>0.59950835976384498</c:v>
                </c:pt>
                <c:pt idx="163">
                  <c:v>0.60173489975396999</c:v>
                </c:pt>
                <c:pt idx="164">
                  <c:v>0.60393762704494602</c:v>
                </c:pt>
                <c:pt idx="165">
                  <c:v>0.60611690296491605</c:v>
                </c:pt>
                <c:pt idx="166">
                  <c:v>0.60827308214365094</c:v>
                </c:pt>
                <c:pt idx="167">
                  <c:v>0.61040651264441703</c:v>
                </c:pt>
                <c:pt idx="168">
                  <c:v>0.61251753609385196</c:v>
                </c:pt>
                <c:pt idx="169">
                  <c:v>0.61460648780985105</c:v>
                </c:pt>
                <c:pt idx="170">
                  <c:v>0.61667369692739504</c:v>
                </c:pt>
                <c:pt idx="171">
                  <c:v>0.61871948652231501</c:v>
                </c:pt>
                <c:pt idx="172">
                  <c:v>0.62074417373295998</c:v>
                </c:pt>
                <c:pt idx="173">
                  <c:v>0.62274806987976605</c:v>
                </c:pt>
                <c:pt idx="174">
                  <c:v>0.624731480582707</c:v>
                </c:pt>
                <c:pt idx="175">
                  <c:v>0.62669470587663501</c:v>
                </c:pt>
                <c:pt idx="176">
                  <c:v>0.62863804032449899</c:v>
                </c:pt>
                <c:pt idx="177">
                  <c:v>0.63056177312845796</c:v>
                </c:pt>
                <c:pt idx="178">
                  <c:v>0.63246618823888701</c:v>
                </c:pt>
                <c:pt idx="179">
                  <c:v>0.63435156446129803</c:v>
                </c:pt>
                <c:pt idx="180">
                  <c:v>0.63621817556118399</c:v>
                </c:pt>
                <c:pt idx="181">
                  <c:v>0.63806629036679896</c:v>
                </c:pt>
                <c:pt idx="182">
                  <c:v>0.63989617286990197</c:v>
                </c:pt>
                <c:pt idx="183">
                  <c:v>0.64170808232448895</c:v>
                </c:pt>
                <c:pt idx="184">
                  <c:v>0.64350227334351395</c:v>
                </c:pt>
                <c:pt idx="185">
                  <c:v>0.64527899599365601</c:v>
                </c:pt>
                <c:pt idx="186">
                  <c:v>0.64703849588812801</c:v>
                </c:pt>
                <c:pt idx="187">
                  <c:v>0.64878101427757795</c:v>
                </c:pt>
                <c:pt idx="188">
                  <c:v>0.65050678813908702</c:v>
                </c:pt>
                <c:pt idx="189">
                  <c:v>0.65221605026331897</c:v>
                </c:pt>
                <c:pt idx="190">
                  <c:v>0.65390902933983197</c:v>
                </c:pt>
                <c:pt idx="191">
                  <c:v>0.65558595004058196</c:v>
                </c:pt>
                <c:pt idx="192">
                  <c:v>0.65724703310166499</c:v>
                </c:pt>
                <c:pt idx="193">
                  <c:v>0.65889249540331196</c:v>
                </c:pt>
                <c:pt idx="194">
                  <c:v>0.66052255004816995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2944"/>
        <c:axId val="116736000"/>
      </c:scatterChart>
      <c:valAx>
        <c:axId val="104602944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6000"/>
        <c:crosses val="autoZero"/>
        <c:crossBetween val="midCat"/>
      </c:valAx>
      <c:valAx>
        <c:axId val="1167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              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Sheet1!$F$6:$F$200</c:f>
              <c:numCache>
                <c:formatCode>0.000000</c:formatCode>
                <c:ptCount val="195"/>
                <c:pt idx="0">
                  <c:v>0.3922908</c:v>
                </c:pt>
                <c:pt idx="1">
                  <c:v>0.40458460000000002</c:v>
                </c:pt>
                <c:pt idx="2">
                  <c:v>0.41728423999999997</c:v>
                </c:pt>
                <c:pt idx="3">
                  <c:v>0.43000184000000002</c:v>
                </c:pt>
                <c:pt idx="4">
                  <c:v>0.44281025000000002</c:v>
                </c:pt>
                <c:pt idx="5">
                  <c:v>0.45569481000000001</c:v>
                </c:pt>
                <c:pt idx="6">
                  <c:v>0.46862725999999999</c:v>
                </c:pt>
                <c:pt idx="7">
                  <c:v>0.48152600000000001</c:v>
                </c:pt>
                <c:pt idx="8">
                  <c:v>0.49438407000000001</c:v>
                </c:pt>
                <c:pt idx="9">
                  <c:v>0.50722794999999998</c:v>
                </c:pt>
                <c:pt idx="10">
                  <c:v>0.51974538999999997</c:v>
                </c:pt>
                <c:pt idx="11">
                  <c:v>0.53240341000000002</c:v>
                </c:pt>
                <c:pt idx="12">
                  <c:v>0.54476347999999997</c:v>
                </c:pt>
                <c:pt idx="13">
                  <c:v>0.55688183999999996</c:v>
                </c:pt>
                <c:pt idx="14">
                  <c:v>0.56900859999999998</c:v>
                </c:pt>
                <c:pt idx="15">
                  <c:v>0.58064247000000002</c:v>
                </c:pt>
                <c:pt idx="16">
                  <c:v>0.59198834</c:v>
                </c:pt>
                <c:pt idx="17">
                  <c:v>0.60319714999999996</c:v>
                </c:pt>
                <c:pt idx="18">
                  <c:v>0.61405938000000004</c:v>
                </c:pt>
                <c:pt idx="19">
                  <c:v>0.6244035</c:v>
                </c:pt>
                <c:pt idx="20">
                  <c:v>0.63462536000000003</c:v>
                </c:pt>
                <c:pt idx="21">
                  <c:v>0.64447631000000005</c:v>
                </c:pt>
                <c:pt idx="22">
                  <c:v>0.65378119999999995</c:v>
                </c:pt>
                <c:pt idx="23">
                  <c:v>0.66274473</c:v>
                </c:pt>
                <c:pt idx="24">
                  <c:v>0.67141903999999997</c:v>
                </c:pt>
                <c:pt idx="25">
                  <c:v>0.67961006999999996</c:v>
                </c:pt>
                <c:pt idx="26">
                  <c:v>0.68729770000000001</c:v>
                </c:pt>
                <c:pt idx="27">
                  <c:v>0.69457753</c:v>
                </c:pt>
                <c:pt idx="28">
                  <c:v>0.70130398999999999</c:v>
                </c:pt>
                <c:pt idx="29">
                  <c:v>0.70773717999999997</c:v>
                </c:pt>
                <c:pt idx="30">
                  <c:v>0.71355886000000002</c:v>
                </c:pt>
                <c:pt idx="31">
                  <c:v>0.71890845000000003</c:v>
                </c:pt>
                <c:pt idx="32">
                  <c:v>0.72373114000000005</c:v>
                </c:pt>
                <c:pt idx="33">
                  <c:v>0.72823051000000005</c:v>
                </c:pt>
                <c:pt idx="34">
                  <c:v>0.73209895999999997</c:v>
                </c:pt>
                <c:pt idx="35">
                  <c:v>0.73542050000000003</c:v>
                </c:pt>
                <c:pt idx="36">
                  <c:v>0.73837642000000003</c:v>
                </c:pt>
                <c:pt idx="37">
                  <c:v>0.74073633999999999</c:v>
                </c:pt>
                <c:pt idx="38">
                  <c:v>0.74258279999999999</c:v>
                </c:pt>
                <c:pt idx="39">
                  <c:v>0.74414608000000004</c:v>
                </c:pt>
                <c:pt idx="40">
                  <c:v>0.74506486999999999</c:v>
                </c:pt>
                <c:pt idx="41">
                  <c:v>0.74562346000000002</c:v>
                </c:pt>
                <c:pt idx="42">
                  <c:v>0.74577022999999998</c:v>
                </c:pt>
                <c:pt idx="43">
                  <c:v>0.74548066000000002</c:v>
                </c:pt>
                <c:pt idx="44">
                  <c:v>0.74481553</c:v>
                </c:pt>
                <c:pt idx="45">
                  <c:v>0.74358544999999998</c:v>
                </c:pt>
                <c:pt idx="46">
                  <c:v>0.74212416999999997</c:v>
                </c:pt>
                <c:pt idx="47">
                  <c:v>0.74036619999999997</c:v>
                </c:pt>
                <c:pt idx="48">
                  <c:v>0.73815419000000004</c:v>
                </c:pt>
                <c:pt idx="49">
                  <c:v>0.73588673000000004</c:v>
                </c:pt>
                <c:pt idx="50">
                  <c:v>0.73322489999999996</c:v>
                </c:pt>
                <c:pt idx="51">
                  <c:v>0.73029054999999998</c:v>
                </c:pt>
                <c:pt idx="52">
                  <c:v>0.72711102999999999</c:v>
                </c:pt>
                <c:pt idx="53">
                  <c:v>0.72358213000000005</c:v>
                </c:pt>
                <c:pt idx="54">
                  <c:v>0.71992800000000001</c:v>
                </c:pt>
                <c:pt idx="55">
                  <c:v>0.71616603999999995</c:v>
                </c:pt>
                <c:pt idx="56">
                  <c:v>0.71218711000000001</c:v>
                </c:pt>
                <c:pt idx="57">
                  <c:v>0.70810720999999999</c:v>
                </c:pt>
                <c:pt idx="58">
                  <c:v>0.70395317000000002</c:v>
                </c:pt>
                <c:pt idx="59">
                  <c:v>0.69937194000000003</c:v>
                </c:pt>
                <c:pt idx="60">
                  <c:v>0.69490452999999996</c:v>
                </c:pt>
                <c:pt idx="61">
                  <c:v>0.69037218</c:v>
                </c:pt>
                <c:pt idx="62">
                  <c:v>0.68573086999999999</c:v>
                </c:pt>
                <c:pt idx="63">
                  <c:v>0.68106686999999999</c:v>
                </c:pt>
                <c:pt idx="64">
                  <c:v>0.67626538000000003</c:v>
                </c:pt>
                <c:pt idx="65">
                  <c:v>0.67129313000000002</c:v>
                </c:pt>
                <c:pt idx="66">
                  <c:v>0.66652425999999998</c:v>
                </c:pt>
                <c:pt idx="67">
                  <c:v>0.66168172999999997</c:v>
                </c:pt>
                <c:pt idx="68">
                  <c:v>0.65676055</c:v>
                </c:pt>
                <c:pt idx="69">
                  <c:v>0.65172463000000003</c:v>
                </c:pt>
                <c:pt idx="70">
                  <c:v>0.64679671999999999</c:v>
                </c:pt>
                <c:pt idx="71">
                  <c:v>0.64170552999999997</c:v>
                </c:pt>
                <c:pt idx="72">
                  <c:v>0.63680397</c:v>
                </c:pt>
                <c:pt idx="73">
                  <c:v>0.63168612000000002</c:v>
                </c:pt>
                <c:pt idx="74">
                  <c:v>0.62689486999999999</c:v>
                </c:pt>
                <c:pt idx="75">
                  <c:v>0.62209323000000005</c:v>
                </c:pt>
                <c:pt idx="76">
                  <c:v>0.61698076000000002</c:v>
                </c:pt>
                <c:pt idx="77">
                  <c:v>0.61213748999999995</c:v>
                </c:pt>
                <c:pt idx="78">
                  <c:v>0.60728110999999996</c:v>
                </c:pt>
                <c:pt idx="79">
                  <c:v>0.60237938000000002</c:v>
                </c:pt>
                <c:pt idx="80">
                  <c:v>0.59761156000000004</c:v>
                </c:pt>
                <c:pt idx="81">
                  <c:v>0.59293627999999998</c:v>
                </c:pt>
                <c:pt idx="82">
                  <c:v>0.58814325000000001</c:v>
                </c:pt>
                <c:pt idx="83">
                  <c:v>0.58350351</c:v>
                </c:pt>
                <c:pt idx="84">
                  <c:v>0.57885918000000003</c:v>
                </c:pt>
                <c:pt idx="85">
                  <c:v>0.57411197000000003</c:v>
                </c:pt>
                <c:pt idx="86">
                  <c:v>0.56972741999999998</c:v>
                </c:pt>
                <c:pt idx="87">
                  <c:v>0.56519050999999998</c:v>
                </c:pt>
                <c:pt idx="88">
                  <c:v>0.56069535999999998</c:v>
                </c:pt>
                <c:pt idx="89">
                  <c:v>0.55619143000000004</c:v>
                </c:pt>
                <c:pt idx="90">
                  <c:v>0.55184038000000002</c:v>
                </c:pt>
                <c:pt idx="91">
                  <c:v>0.54747387999999997</c:v>
                </c:pt>
                <c:pt idx="92">
                  <c:v>0.54334090999999995</c:v>
                </c:pt>
                <c:pt idx="93">
                  <c:v>0.53911688000000002</c:v>
                </c:pt>
                <c:pt idx="94">
                  <c:v>0.53474361999999998</c:v>
                </c:pt>
                <c:pt idx="95">
                  <c:v>0.53053022999999999</c:v>
                </c:pt>
                <c:pt idx="96">
                  <c:v>0.52655258999999999</c:v>
                </c:pt>
                <c:pt idx="97">
                  <c:v>0.52250711000000005</c:v>
                </c:pt>
                <c:pt idx="98">
                  <c:v>0.51829550999999996</c:v>
                </c:pt>
                <c:pt idx="99">
                  <c:v>0.51449232</c:v>
                </c:pt>
                <c:pt idx="100">
                  <c:v>0.51049279000000003</c:v>
                </c:pt>
                <c:pt idx="101">
                  <c:v>0.50679812999999996</c:v>
                </c:pt>
                <c:pt idx="102">
                  <c:v>0.50290100000000004</c:v>
                </c:pt>
                <c:pt idx="103">
                  <c:v>0.49902649999999998</c:v>
                </c:pt>
                <c:pt idx="104">
                  <c:v>0.49550592999999998</c:v>
                </c:pt>
                <c:pt idx="105">
                  <c:v>0.49168877999999999</c:v>
                </c:pt>
                <c:pt idx="106">
                  <c:v>0.48804572000000002</c:v>
                </c:pt>
                <c:pt idx="107">
                  <c:v>0.48446997000000003</c:v>
                </c:pt>
                <c:pt idx="108">
                  <c:v>0.48084982999999998</c:v>
                </c:pt>
                <c:pt idx="109">
                  <c:v>0.47738449999999999</c:v>
                </c:pt>
                <c:pt idx="110">
                  <c:v>0.47377711</c:v>
                </c:pt>
                <c:pt idx="111">
                  <c:v>0.47042528</c:v>
                </c:pt>
                <c:pt idx="112">
                  <c:v>0.46707933000000001</c:v>
                </c:pt>
                <c:pt idx="113">
                  <c:v>0.46381001999999999</c:v>
                </c:pt>
                <c:pt idx="114">
                  <c:v>0.46036818000000002</c:v>
                </c:pt>
                <c:pt idx="115">
                  <c:v>0.45716013</c:v>
                </c:pt>
                <c:pt idx="116">
                  <c:v>0.45389636999999999</c:v>
                </c:pt>
                <c:pt idx="117">
                  <c:v>0.45085691</c:v>
                </c:pt>
                <c:pt idx="118">
                  <c:v>0.44761897</c:v>
                </c:pt>
                <c:pt idx="119">
                  <c:v>0.44444231000000001</c:v>
                </c:pt>
                <c:pt idx="120">
                  <c:v>0.44165726999999999</c:v>
                </c:pt>
                <c:pt idx="121">
                  <c:v>0.43851087</c:v>
                </c:pt>
                <c:pt idx="122">
                  <c:v>0.43565020999999998</c:v>
                </c:pt>
                <c:pt idx="123">
                  <c:v>0.43248094999999998</c:v>
                </c:pt>
                <c:pt idx="124">
                  <c:v>0.42970016</c:v>
                </c:pt>
                <c:pt idx="125">
                  <c:v>0.42685573999999998</c:v>
                </c:pt>
                <c:pt idx="126">
                  <c:v>0.42381693999999998</c:v>
                </c:pt>
                <c:pt idx="127">
                  <c:v>0.42111871000000001</c:v>
                </c:pt>
                <c:pt idx="128">
                  <c:v>0.41830806999999998</c:v>
                </c:pt>
                <c:pt idx="129">
                  <c:v>0.41554103999999997</c:v>
                </c:pt>
                <c:pt idx="130">
                  <c:v>0.41277958999999997</c:v>
                </c:pt>
                <c:pt idx="131">
                  <c:v>0.41016882999999998</c:v>
                </c:pt>
                <c:pt idx="132">
                  <c:v>0.40750312999999999</c:v>
                </c:pt>
                <c:pt idx="133">
                  <c:v>0.40498803999999999</c:v>
                </c:pt>
                <c:pt idx="134">
                  <c:v>0.40237740999999999</c:v>
                </c:pt>
                <c:pt idx="135">
                  <c:v>0.39957849000000001</c:v>
                </c:pt>
                <c:pt idx="136">
                  <c:v>0.3971633</c:v>
                </c:pt>
                <c:pt idx="137">
                  <c:v>0.39472230000000003</c:v>
                </c:pt>
                <c:pt idx="138">
                  <c:v>0.39210820000000002</c:v>
                </c:pt>
                <c:pt idx="139">
                  <c:v>0.38963958999999998</c:v>
                </c:pt>
                <c:pt idx="140">
                  <c:v>0.38726398000000001</c:v>
                </c:pt>
                <c:pt idx="141">
                  <c:v>0.38501372</c:v>
                </c:pt>
                <c:pt idx="142">
                  <c:v>0.38261749</c:v>
                </c:pt>
                <c:pt idx="143">
                  <c:v>0.38019957999999998</c:v>
                </c:pt>
                <c:pt idx="144">
                  <c:v>0.37789544000000003</c:v>
                </c:pt>
                <c:pt idx="145">
                  <c:v>0.37576968999999999</c:v>
                </c:pt>
                <c:pt idx="146">
                  <c:v>0.37344855999999998</c:v>
                </c:pt>
                <c:pt idx="147">
                  <c:v>0.37126945</c:v>
                </c:pt>
                <c:pt idx="148">
                  <c:v>0.36906694000000001</c:v>
                </c:pt>
                <c:pt idx="149">
                  <c:v>0.36678485</c:v>
                </c:pt>
                <c:pt idx="150">
                  <c:v>0.36467435999999998</c:v>
                </c:pt>
                <c:pt idx="151">
                  <c:v>0.3623923</c:v>
                </c:pt>
                <c:pt idx="152">
                  <c:v>0.36045447000000003</c:v>
                </c:pt>
                <c:pt idx="153">
                  <c:v>0.35835671000000002</c:v>
                </c:pt>
                <c:pt idx="154">
                  <c:v>0.35628275999999998</c:v>
                </c:pt>
                <c:pt idx="155">
                  <c:v>0.35422807000000001</c:v>
                </c:pt>
                <c:pt idx="156">
                  <c:v>0.35221466000000001</c:v>
                </c:pt>
                <c:pt idx="157">
                  <c:v>0.35020602000000001</c:v>
                </c:pt>
                <c:pt idx="158">
                  <c:v>0.34826293000000003</c:v>
                </c:pt>
                <c:pt idx="159">
                  <c:v>0.34637609000000003</c:v>
                </c:pt>
                <c:pt idx="160">
                  <c:v>0.34442309999999998</c:v>
                </c:pt>
                <c:pt idx="161">
                  <c:v>0.34258075999999998</c:v>
                </c:pt>
                <c:pt idx="162">
                  <c:v>0.34065781000000001</c:v>
                </c:pt>
                <c:pt idx="163">
                  <c:v>0.33882806999999998</c:v>
                </c:pt>
                <c:pt idx="164">
                  <c:v>0.33676895000000001</c:v>
                </c:pt>
                <c:pt idx="165">
                  <c:v>0.33504899999999999</c:v>
                </c:pt>
                <c:pt idx="166">
                  <c:v>0.33326315000000001</c:v>
                </c:pt>
                <c:pt idx="167">
                  <c:v>0.33145605</c:v>
                </c:pt>
                <c:pt idx="168">
                  <c:v>0.32965298999999998</c:v>
                </c:pt>
                <c:pt idx="169">
                  <c:v>0.32805582999999999</c:v>
                </c:pt>
                <c:pt idx="170">
                  <c:v>0.32613820999999998</c:v>
                </c:pt>
                <c:pt idx="171">
                  <c:v>0.32442813999999998</c:v>
                </c:pt>
                <c:pt idx="172">
                  <c:v>0.32289761</c:v>
                </c:pt>
                <c:pt idx="173">
                  <c:v>0.32108534999999999</c:v>
                </c:pt>
                <c:pt idx="174">
                  <c:v>0.31942453999999998</c:v>
                </c:pt>
                <c:pt idx="175">
                  <c:v>0.31776383000000002</c:v>
                </c:pt>
                <c:pt idx="176">
                  <c:v>0.31625692999999999</c:v>
                </c:pt>
                <c:pt idx="177">
                  <c:v>0.31451372999999999</c:v>
                </c:pt>
                <c:pt idx="178">
                  <c:v>0.31278103000000002</c:v>
                </c:pt>
                <c:pt idx="179">
                  <c:v>0.31116577000000001</c:v>
                </c:pt>
                <c:pt idx="180">
                  <c:v>0.30974829999999998</c:v>
                </c:pt>
                <c:pt idx="181">
                  <c:v>0.30815113999999999</c:v>
                </c:pt>
                <c:pt idx="182">
                  <c:v>0.30657297999999999</c:v>
                </c:pt>
                <c:pt idx="183">
                  <c:v>0.30511675999999999</c:v>
                </c:pt>
                <c:pt idx="184">
                  <c:v>0.30363261000000002</c:v>
                </c:pt>
                <c:pt idx="185">
                  <c:v>0.30205422999999998</c:v>
                </c:pt>
                <c:pt idx="186">
                  <c:v>0.30058080999999998</c:v>
                </c:pt>
                <c:pt idx="187">
                  <c:v>0.29917079000000002</c:v>
                </c:pt>
                <c:pt idx="188">
                  <c:v>0.29756232999999999</c:v>
                </c:pt>
                <c:pt idx="189">
                  <c:v>0.29617486999999998</c:v>
                </c:pt>
                <c:pt idx="190">
                  <c:v>0.29490073999999999</c:v>
                </c:pt>
                <c:pt idx="191">
                  <c:v>0.29343281999999998</c:v>
                </c:pt>
                <c:pt idx="192">
                  <c:v>0.29200241999999998</c:v>
                </c:pt>
                <c:pt idx="193">
                  <c:v>0.29053767000000003</c:v>
                </c:pt>
                <c:pt idx="194">
                  <c:v>0.28926811000000002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                           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Sheet1!$A$6:$A$200</c:f>
              <c:numCache>
                <c:formatCode>General</c:formatCode>
                <c:ptCount val="19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  <c:pt idx="101">
                  <c:v>10.6</c:v>
                </c:pt>
                <c:pt idx="102">
                  <c:v>10.7</c:v>
                </c:pt>
                <c:pt idx="103">
                  <c:v>10.8</c:v>
                </c:pt>
                <c:pt idx="104">
                  <c:v>10.9</c:v>
                </c:pt>
                <c:pt idx="105">
                  <c:v>11</c:v>
                </c:pt>
                <c:pt idx="106">
                  <c:v>11.1</c:v>
                </c:pt>
                <c:pt idx="107">
                  <c:v>11.2</c:v>
                </c:pt>
                <c:pt idx="108">
                  <c:v>11.3</c:v>
                </c:pt>
                <c:pt idx="109">
                  <c:v>11.4</c:v>
                </c:pt>
                <c:pt idx="110">
                  <c:v>11.5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11.9</c:v>
                </c:pt>
                <c:pt idx="115">
                  <c:v>12</c:v>
                </c:pt>
                <c:pt idx="116">
                  <c:v>12.1</c:v>
                </c:pt>
                <c:pt idx="117">
                  <c:v>12.2</c:v>
                </c:pt>
                <c:pt idx="118">
                  <c:v>12.3</c:v>
                </c:pt>
                <c:pt idx="119">
                  <c:v>12.4</c:v>
                </c:pt>
                <c:pt idx="120">
                  <c:v>12.5</c:v>
                </c:pt>
                <c:pt idx="121">
                  <c:v>12.6</c:v>
                </c:pt>
                <c:pt idx="122">
                  <c:v>12.7</c:v>
                </c:pt>
                <c:pt idx="123">
                  <c:v>12.8</c:v>
                </c:pt>
                <c:pt idx="124">
                  <c:v>12.9</c:v>
                </c:pt>
                <c:pt idx="125">
                  <c:v>13</c:v>
                </c:pt>
                <c:pt idx="126">
                  <c:v>13.1</c:v>
                </c:pt>
                <c:pt idx="127">
                  <c:v>13.2</c:v>
                </c:pt>
                <c:pt idx="128">
                  <c:v>13.3</c:v>
                </c:pt>
                <c:pt idx="129">
                  <c:v>13.4</c:v>
                </c:pt>
                <c:pt idx="130">
                  <c:v>13.5</c:v>
                </c:pt>
                <c:pt idx="131">
                  <c:v>13.6</c:v>
                </c:pt>
                <c:pt idx="132">
                  <c:v>13.7</c:v>
                </c:pt>
                <c:pt idx="133">
                  <c:v>13.8</c:v>
                </c:pt>
                <c:pt idx="134">
                  <c:v>13.9</c:v>
                </c:pt>
                <c:pt idx="135">
                  <c:v>14</c:v>
                </c:pt>
                <c:pt idx="136">
                  <c:v>14.1</c:v>
                </c:pt>
                <c:pt idx="137">
                  <c:v>14.2</c:v>
                </c:pt>
                <c:pt idx="138">
                  <c:v>14.3</c:v>
                </c:pt>
                <c:pt idx="139">
                  <c:v>14.4</c:v>
                </c:pt>
                <c:pt idx="140">
                  <c:v>14.5</c:v>
                </c:pt>
                <c:pt idx="141">
                  <c:v>14.6</c:v>
                </c:pt>
                <c:pt idx="142">
                  <c:v>14.7</c:v>
                </c:pt>
                <c:pt idx="143">
                  <c:v>14.8</c:v>
                </c:pt>
                <c:pt idx="144">
                  <c:v>14.9</c:v>
                </c:pt>
                <c:pt idx="145">
                  <c:v>15</c:v>
                </c:pt>
                <c:pt idx="146">
                  <c:v>15.1</c:v>
                </c:pt>
                <c:pt idx="147">
                  <c:v>15.2</c:v>
                </c:pt>
                <c:pt idx="148">
                  <c:v>15.3</c:v>
                </c:pt>
                <c:pt idx="149">
                  <c:v>15.4</c:v>
                </c:pt>
                <c:pt idx="150">
                  <c:v>15.5</c:v>
                </c:pt>
                <c:pt idx="151">
                  <c:v>15.6</c:v>
                </c:pt>
                <c:pt idx="152">
                  <c:v>15.7</c:v>
                </c:pt>
                <c:pt idx="153">
                  <c:v>15.8</c:v>
                </c:pt>
                <c:pt idx="154">
                  <c:v>15.9</c:v>
                </c:pt>
                <c:pt idx="155">
                  <c:v>16</c:v>
                </c:pt>
                <c:pt idx="156">
                  <c:v>16.100000000000001</c:v>
                </c:pt>
                <c:pt idx="157">
                  <c:v>16.2</c:v>
                </c:pt>
                <c:pt idx="158">
                  <c:v>16.3</c:v>
                </c:pt>
                <c:pt idx="159">
                  <c:v>16.399999999999999</c:v>
                </c:pt>
                <c:pt idx="160">
                  <c:v>16.5</c:v>
                </c:pt>
                <c:pt idx="161">
                  <c:v>16.600000000000001</c:v>
                </c:pt>
                <c:pt idx="162">
                  <c:v>16.7</c:v>
                </c:pt>
                <c:pt idx="163">
                  <c:v>16.8</c:v>
                </c:pt>
                <c:pt idx="164">
                  <c:v>16.899999999999999</c:v>
                </c:pt>
                <c:pt idx="165">
                  <c:v>17</c:v>
                </c:pt>
                <c:pt idx="166">
                  <c:v>17.100000000000001</c:v>
                </c:pt>
                <c:pt idx="167">
                  <c:v>17.2</c:v>
                </c:pt>
                <c:pt idx="168">
                  <c:v>17.3</c:v>
                </c:pt>
                <c:pt idx="169">
                  <c:v>17.399999999999999</c:v>
                </c:pt>
                <c:pt idx="170">
                  <c:v>17.5</c:v>
                </c:pt>
                <c:pt idx="171">
                  <c:v>17.600000000000001</c:v>
                </c:pt>
                <c:pt idx="172">
                  <c:v>17.7</c:v>
                </c:pt>
                <c:pt idx="173">
                  <c:v>17.8</c:v>
                </c:pt>
                <c:pt idx="174">
                  <c:v>17.899999999999999</c:v>
                </c:pt>
                <c:pt idx="175">
                  <c:v>18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18.5</c:v>
                </c:pt>
                <c:pt idx="181">
                  <c:v>18.600000000000001</c:v>
                </c:pt>
                <c:pt idx="182">
                  <c:v>18.7</c:v>
                </c:pt>
                <c:pt idx="183">
                  <c:v>18.8</c:v>
                </c:pt>
                <c:pt idx="184">
                  <c:v>18.899999999999999</c:v>
                </c:pt>
                <c:pt idx="185">
                  <c:v>19</c:v>
                </c:pt>
                <c:pt idx="186">
                  <c:v>19.100000000000001</c:v>
                </c:pt>
                <c:pt idx="187">
                  <c:v>19.2</c:v>
                </c:pt>
                <c:pt idx="188">
                  <c:v>19.3</c:v>
                </c:pt>
                <c:pt idx="189">
                  <c:v>19.399999999999999</c:v>
                </c:pt>
                <c:pt idx="190">
                  <c:v>19.5</c:v>
                </c:pt>
                <c:pt idx="191">
                  <c:v>19.600000000000001</c:v>
                </c:pt>
                <c:pt idx="192">
                  <c:v>19.7</c:v>
                </c:pt>
                <c:pt idx="193">
                  <c:v>19.8</c:v>
                </c:pt>
                <c:pt idx="194">
                  <c:v>19.899999999999999</c:v>
                </c:pt>
              </c:numCache>
            </c:numRef>
          </c:xVal>
          <c:yVal>
            <c:numRef>
              <c:f>Sheet1!$G$6:$G$200</c:f>
              <c:numCache>
                <c:formatCode>0.000000</c:formatCode>
                <c:ptCount val="195"/>
                <c:pt idx="0">
                  <c:v>0.39221119116294301</c:v>
                </c:pt>
                <c:pt idx="1">
                  <c:v>0.404650064210549</c:v>
                </c:pt>
                <c:pt idx="2">
                  <c:v>0.41724782401375499</c:v>
                </c:pt>
                <c:pt idx="3">
                  <c:v>0.42997362714260301</c:v>
                </c:pt>
                <c:pt idx="4">
                  <c:v>0.442795114082559</c:v>
                </c:pt>
                <c:pt idx="5">
                  <c:v>0.45567880200600602</c:v>
                </c:pt>
                <c:pt idx="6">
                  <c:v>0.468590504401868</c:v>
                </c:pt>
                <c:pt idx="7">
                  <c:v>0.48149576282741102</c:v>
                </c:pt>
                <c:pt idx="8">
                  <c:v>0.49436027443182101</c:v>
                </c:pt>
                <c:pt idx="9">
                  <c:v>0.50715029818980195</c:v>
                </c:pt>
                <c:pt idx="10">
                  <c:v>0.51983302316865299</c:v>
                </c:pt>
                <c:pt idx="11">
                  <c:v>0.53237688374148995</c:v>
                </c:pt>
                <c:pt idx="12">
                  <c:v>0.544751809446269</c:v>
                </c:pt>
                <c:pt idx="13">
                  <c:v>0.55692940103994704</c:v>
                </c:pt>
                <c:pt idx="14">
                  <c:v>0.56888302894963005</c:v>
                </c:pt>
                <c:pt idx="15">
                  <c:v>0.58058785541526603</c:v>
                </c:pt>
                <c:pt idx="16">
                  <c:v>0.59202078672298097</c:v>
                </c:pt>
                <c:pt idx="17">
                  <c:v>0.60316036659779104</c:v>
                </c:pt>
                <c:pt idx="18">
                  <c:v>0.61398662564352902</c:v>
                </c:pt>
                <c:pt idx="19">
                  <c:v>0.62448090434805703</c:v>
                </c:pt>
                <c:pt idx="20">
                  <c:v>0.63462566838765</c:v>
                </c:pt>
                <c:pt idx="21">
                  <c:v>0.64440433467541802</c:v>
                </c:pt>
                <c:pt idx="22">
                  <c:v>0.65380112485577901</c:v>
                </c:pt>
                <c:pt idx="23">
                  <c:v>0.66280095993388199</c:v>
                </c:pt>
                <c:pt idx="24">
                  <c:v>0.67138940573928296</c:v>
                </c:pt>
                <c:pt idx="25">
                  <c:v>0.67955267432830802</c:v>
                </c:pt>
                <c:pt idx="26">
                  <c:v>0.68727768163926495</c:v>
                </c:pt>
                <c:pt idx="27">
                  <c:v>0.69455215713621599</c:v>
                </c:pt>
                <c:pt idx="28">
                  <c:v>0.70136479717647704</c:v>
                </c:pt>
                <c:pt idx="29">
                  <c:v>0.70770545070663704</c:v>
                </c:pt>
                <c:pt idx="30">
                  <c:v>0.71356532382700499</c:v>
                </c:pt>
                <c:pt idx="31">
                  <c:v>0.71893718885165403</c:v>
                </c:pt>
                <c:pt idx="32">
                  <c:v>0.72381558370903798</c:v>
                </c:pt>
                <c:pt idx="33">
                  <c:v>0.72819698875818295</c:v>
                </c:pt>
                <c:pt idx="34">
                  <c:v>0.73207997014356396</c:v>
                </c:pt>
                <c:pt idx="35">
                  <c:v>0.73546528143467604</c:v>
                </c:pt>
                <c:pt idx="36">
                  <c:v>0.73835591823040803</c:v>
                </c:pt>
                <c:pt idx="37">
                  <c:v>0.74075712339737099</c:v>
                </c:pt>
                <c:pt idx="38">
                  <c:v>0.74267634342924604</c:v>
                </c:pt>
                <c:pt idx="39">
                  <c:v>0.74412313888175796</c:v>
                </c:pt>
                <c:pt idx="40">
                  <c:v>0.74510905383138404</c:v>
                </c:pt>
                <c:pt idx="41">
                  <c:v>0.74564745075946903</c:v>
                </c:pt>
                <c:pt idx="42">
                  <c:v>0.74575331816386603</c:v>
                </c:pt>
                <c:pt idx="43">
                  <c:v>0.74544305857915205</c:v>
                </c:pt>
                <c:pt idx="44">
                  <c:v>0.74473426460792602</c:v>
                </c:pt>
                <c:pt idx="45">
                  <c:v>0.74364549011491099</c:v>
                </c:pt>
                <c:pt idx="46">
                  <c:v>0.74219602300685295</c:v>
                </c:pt>
                <c:pt idx="47">
                  <c:v>0.74040566510877104</c:v>
                </c:pt>
                <c:pt idx="48">
                  <c:v>0.73829452363752102</c:v>
                </c:pt>
                <c:pt idx="49">
                  <c:v>0.73588281774094799</c:v>
                </c:pt>
                <c:pt idx="50">
                  <c:v>0.73319070257431695</c:v>
                </c:pt>
                <c:pt idx="51">
                  <c:v>0.73023811246856096</c:v>
                </c:pt>
                <c:pt idx="52">
                  <c:v>0.72704462393602498</c:v>
                </c:pt>
                <c:pt idx="53">
                  <c:v>0.72362933857422596</c:v>
                </c:pt>
                <c:pt idx="54">
                  <c:v>0.72001078537183905</c:v>
                </c:pt>
                <c:pt idx="55">
                  <c:v>0.71620684149019498</c:v>
                </c:pt>
                <c:pt idx="56">
                  <c:v>0.71223467027897303</c:v>
                </c:pt>
                <c:pt idx="57">
                  <c:v>0.70811067507365899</c:v>
                </c:pt>
                <c:pt idx="58">
                  <c:v>0.70385046719980704</c:v>
                </c:pt>
                <c:pt idx="59">
                  <c:v>0.69946884655992203</c:v>
                </c:pt>
                <c:pt idx="60">
                  <c:v>0.69497979318793701</c:v>
                </c:pt>
                <c:pt idx="61">
                  <c:v>0.69039646820993505</c:v>
                </c:pt>
                <c:pt idx="62">
                  <c:v>0.68573122273589504</c:v>
                </c:pt>
                <c:pt idx="63">
                  <c:v>0.68099561331519298</c:v>
                </c:pt>
                <c:pt idx="64">
                  <c:v>0.676200422709758</c:v>
                </c:pt>
                <c:pt idx="65">
                  <c:v>0.67135568486620001</c:v>
                </c:pt>
                <c:pt idx="66">
                  <c:v>0.66647071309634698</c:v>
                </c:pt>
                <c:pt idx="67">
                  <c:v>0.66155413060054602</c:v>
                </c:pt>
                <c:pt idx="68">
                  <c:v>0.65661390258670604</c:v>
                </c:pt>
                <c:pt idx="69">
                  <c:v>0.65165736934867302</c:v>
                </c:pt>
                <c:pt idx="70">
                  <c:v>0.64669127976870799</c:v>
                </c:pt>
                <c:pt idx="71">
                  <c:v>0.64172182480029805</c:v>
                </c:pt>
                <c:pt idx="72">
                  <c:v>0.63675467056893797</c:v>
                </c:pt>
                <c:pt idx="73">
                  <c:v>0.631794990800292</c:v>
                </c:pt>
                <c:pt idx="74">
                  <c:v>0.62684749834764897</c:v>
                </c:pt>
                <c:pt idx="75">
                  <c:v>0.62191647564446895</c:v>
                </c:pt>
                <c:pt idx="76">
                  <c:v>0.61700580395388505</c:v>
                </c:pt>
                <c:pt idx="77">
                  <c:v>0.61211899132587699</c:v>
                </c:pt>
                <c:pt idx="78">
                  <c:v>0.60725919920538096</c:v>
                </c:pt>
                <c:pt idx="79">
                  <c:v>0.60242926766149996</c:v>
                </c:pt>
                <c:pt idx="80">
                  <c:v>0.59763173922998003</c:v>
                </c:pt>
                <c:pt idx="81">
                  <c:v>0.592868881378808</c:v>
                </c:pt>
                <c:pt idx="82">
                  <c:v>0.58814270762088505</c:v>
                </c:pt>
                <c:pt idx="83">
                  <c:v>0.58345499730861805</c:v>
                </c:pt>
                <c:pt idx="84">
                  <c:v>0.578807314153578</c:v>
                </c:pt>
                <c:pt idx="85">
                  <c:v>0.57420102352041902</c:v>
                </c:pt>
                <c:pt idx="86">
                  <c:v>0.56963730854849803</c:v>
                </c:pt>
                <c:pt idx="87">
                  <c:v>0.56511718515728104</c:v>
                </c:pt>
                <c:pt idx="88">
                  <c:v>0.56064151599311995</c:v>
                </c:pt>
                <c:pt idx="89">
                  <c:v>0.55621102337540196</c:v>
                </c:pt>
                <c:pt idx="90">
                  <c:v>0.55182630129973398</c:v>
                </c:pt>
                <c:pt idx="91">
                  <c:v>0.54748782655482497</c:v>
                </c:pt>
                <c:pt idx="92">
                  <c:v>0.54319596900830702</c:v>
                </c:pt>
                <c:pt idx="93">
                  <c:v>0.53895100111485605</c:v>
                </c:pt>
                <c:pt idx="94">
                  <c:v>0.53475310669794196</c:v>
                </c:pt>
                <c:pt idx="95">
                  <c:v>0.53060238905422197</c:v>
                </c:pt>
                <c:pt idx="96">
                  <c:v>0.52649887842725296</c:v>
                </c:pt>
                <c:pt idx="97">
                  <c:v>0.52244253889473302</c:v>
                </c:pt>
                <c:pt idx="98">
                  <c:v>0.51843327471103995</c:v>
                </c:pt>
                <c:pt idx="99">
                  <c:v>0.51447093614440897</c:v>
                </c:pt>
                <c:pt idx="100">
                  <c:v>0.51055532484567301</c:v>
                </c:pt>
                <c:pt idx="101">
                  <c:v>0.50668619878321497</c:v>
                </c:pt>
                <c:pt idx="102">
                  <c:v>0.50286327677647902</c:v>
                </c:pt>
                <c:pt idx="103">
                  <c:v>0.49908624265829798</c:v>
                </c:pt>
                <c:pt idx="104">
                  <c:v>0.49535474909417798</c:v>
                </c:pt>
                <c:pt idx="105">
                  <c:v>0.49166842108478098</c:v>
                </c:pt>
                <c:pt idx="106">
                  <c:v>0.48802685917597699</c:v>
                </c:pt>
                <c:pt idx="107">
                  <c:v>0.48442964239908498</c:v>
                </c:pt>
                <c:pt idx="108">
                  <c:v>0.48087633096230797</c:v>
                </c:pt>
                <c:pt idx="109">
                  <c:v>0.47736646871280702</c:v>
                </c:pt>
                <c:pt idx="110">
                  <c:v>0.47389958538743598</c:v>
                </c:pt>
                <c:pt idx="111">
                  <c:v>0.470475198668799</c:v>
                </c:pt>
                <c:pt idx="112">
                  <c:v>0.46709281606206199</c:v>
                </c:pt>
                <c:pt idx="113">
                  <c:v>0.46375193660674302</c:v>
                </c:pt>
                <c:pt idx="114">
                  <c:v>0.46045205243666198</c:v>
                </c:pt>
                <c:pt idx="115">
                  <c:v>0.457192650200203</c:v>
                </c:pt>
                <c:pt idx="116">
                  <c:v>0.45397321235208299</c:v>
                </c:pt>
                <c:pt idx="117">
                  <c:v>0.45079321832700697</c:v>
                </c:pt>
                <c:pt idx="118">
                  <c:v>0.44765214560472799</c:v>
                </c:pt>
                <c:pt idx="119">
                  <c:v>0.44454947067533102</c:v>
                </c:pt>
                <c:pt idx="120">
                  <c:v>0.44148466991284102</c:v>
                </c:pt>
                <c:pt idx="121">
                  <c:v>0.43845722036464402</c:v>
                </c:pt>
                <c:pt idx="122">
                  <c:v>0.43546660046359498</c:v>
                </c:pt>
                <c:pt idx="123">
                  <c:v>0.43251229066917701</c:v>
                </c:pt>
                <c:pt idx="124">
                  <c:v>0.42959377404354399</c:v>
                </c:pt>
                <c:pt idx="125">
                  <c:v>0.42671053676784099</c:v>
                </c:pt>
                <c:pt idx="126">
                  <c:v>0.42386206860374698</c:v>
                </c:pt>
                <c:pt idx="127">
                  <c:v>0.42104786330482202</c:v>
                </c:pt>
                <c:pt idx="128">
                  <c:v>0.418267418981843</c:v>
                </c:pt>
                <c:pt idx="129">
                  <c:v>0.41552023842600899</c:v>
                </c:pt>
                <c:pt idx="130">
                  <c:v>0.41280582939357202</c:v>
                </c:pt>
                <c:pt idx="131">
                  <c:v>0.41012370485516503</c:v>
                </c:pt>
                <c:pt idx="132">
                  <c:v>0.40747338321285298</c:v>
                </c:pt>
                <c:pt idx="133">
                  <c:v>0.40485438848766497</c:v>
                </c:pt>
                <c:pt idx="134">
                  <c:v>0.402266250480182</c:v>
                </c:pt>
                <c:pt idx="135">
                  <c:v>0.399708504906504</c:v>
                </c:pt>
                <c:pt idx="136">
                  <c:v>0.39718069351177299</c:v>
                </c:pt>
                <c:pt idx="137">
                  <c:v>0.39468236416323899</c:v>
                </c:pt>
                <c:pt idx="138">
                  <c:v>0.392213070924677</c:v>
                </c:pt>
                <c:pt idx="139">
                  <c:v>0.38977237411386201</c:v>
                </c:pt>
                <c:pt idx="140">
                  <c:v>0.38735984034462301</c:v>
                </c:pt>
                <c:pt idx="141">
                  <c:v>0.384975042554909</c:v>
                </c:pt>
                <c:pt idx="142">
                  <c:v>0.38261756002216901</c:v>
                </c:pt>
                <c:pt idx="143">
                  <c:v>0.38028697836724401</c:v>
                </c:pt>
                <c:pt idx="144">
                  <c:v>0.37798288954787101</c:v>
                </c:pt>
                <c:pt idx="145">
                  <c:v>0.37570489184281403</c:v>
                </c:pt>
                <c:pt idx="146">
                  <c:v>0.37345258982755603</c:v>
                </c:pt>
                <c:pt idx="147">
                  <c:v>0.371225594342388</c:v>
                </c:pt>
                <c:pt idx="148">
                  <c:v>0.36902352245370601</c:v>
                </c:pt>
                <c:pt idx="149">
                  <c:v>0.36684599740920698</c:v>
                </c:pt>
                <c:pt idx="150">
                  <c:v>0.36469264858765799</c:v>
                </c:pt>
                <c:pt idx="151">
                  <c:v>0.36256311144384801</c:v>
                </c:pt>
                <c:pt idx="152">
                  <c:v>0.36045702744925801</c:v>
                </c:pt>
                <c:pt idx="153">
                  <c:v>0.35837404402897499</c:v>
                </c:pt>
                <c:pt idx="154">
                  <c:v>0.35631381449531202</c:v>
                </c:pt>
                <c:pt idx="155">
                  <c:v>0.35427599797854298</c:v>
                </c:pt>
                <c:pt idx="156">
                  <c:v>0.35226025935517102</c:v>
                </c:pt>
                <c:pt idx="157">
                  <c:v>0.35026626917406101</c:v>
                </c:pt>
                <c:pt idx="158">
                  <c:v>0.348293703580769</c:v>
                </c:pt>
                <c:pt idx="159">
                  <c:v>0.34634224424037602</c:v>
                </c:pt>
                <c:pt idx="160">
                  <c:v>0.34441157825908297</c:v>
                </c:pt>
                <c:pt idx="161">
                  <c:v>0.342501398104819</c:v>
                </c:pt>
                <c:pt idx="162">
                  <c:v>0.34061140152709102</c:v>
                </c:pt>
                <c:pt idx="163">
                  <c:v>0.33874129147627502</c:v>
                </c:pt>
                <c:pt idx="164">
                  <c:v>0.33689077602253797</c:v>
                </c:pt>
                <c:pt idx="165">
                  <c:v>0.33505956827455502</c:v>
                </c:pt>
                <c:pt idx="166">
                  <c:v>0.33324738629817902</c:v>
                </c:pt>
                <c:pt idx="167">
                  <c:v>0.33145395303519798</c:v>
                </c:pt>
                <c:pt idx="168">
                  <c:v>0.32967899622230401</c:v>
                </c:pt>
                <c:pt idx="169">
                  <c:v>0.32792224831039501</c:v>
                </c:pt>
                <c:pt idx="170">
                  <c:v>0.32618344638429397</c:v>
                </c:pt>
                <c:pt idx="171">
                  <c:v>0.32446233208299702</c:v>
                </c:pt>
                <c:pt idx="172">
                  <c:v>0.32275865152050698</c:v>
                </c:pt>
                <c:pt idx="173">
                  <c:v>0.32107215520735399</c:v>
                </c:pt>
                <c:pt idx="174">
                  <c:v>0.31940259797284198</c:v>
                </c:pt>
                <c:pt idx="175">
                  <c:v>0.31774973888808999</c:v>
                </c:pt>
                <c:pt idx="176">
                  <c:v>0.31611334118991902</c:v>
                </c:pt>
                <c:pt idx="177">
                  <c:v>0.31449317220562401</c:v>
                </c:pt>
                <c:pt idx="178">
                  <c:v>0.31288900327867297</c:v>
                </c:pt>
                <c:pt idx="179">
                  <c:v>0.31130060969536599</c:v>
                </c:pt>
                <c:pt idx="180">
                  <c:v>0.30972777061247603</c:v>
                </c:pt>
                <c:pt idx="181">
                  <c:v>0.30817026898590499</c:v>
                </c:pt>
                <c:pt idx="182">
                  <c:v>0.30662789150037301</c:v>
                </c:pt>
                <c:pt idx="183">
                  <c:v>0.30510042850014701</c:v>
                </c:pt>
                <c:pt idx="184">
                  <c:v>0.30358767392084002</c:v>
                </c:pt>
                <c:pt idx="185">
                  <c:v>0.302089425222268</c:v>
                </c:pt>
                <c:pt idx="186">
                  <c:v>0.3006054833224</c:v>
                </c:pt>
                <c:pt idx="187">
                  <c:v>0.29913565253237301</c:v>
                </c:pt>
                <c:pt idx="188">
                  <c:v>0.29767974049260598</c:v>
                </c:pt>
                <c:pt idx="189">
                  <c:v>0.29623755810999097</c:v>
                </c:pt>
                <c:pt idx="190">
                  <c:v>0.294808919496171</c:v>
                </c:pt>
                <c:pt idx="191">
                  <c:v>0.29339364190689599</c:v>
                </c:pt>
                <c:pt idx="192">
                  <c:v>0.291991545682454</c:v>
                </c:pt>
                <c:pt idx="193">
                  <c:v>0.29060245418917802</c:v>
                </c:pt>
                <c:pt idx="194">
                  <c:v>0.28922619376200498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7152"/>
        <c:axId val="116737728"/>
      </c:scatterChart>
      <c:valAx>
        <c:axId val="11673715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7728"/>
        <c:crosses val="autoZero"/>
        <c:crossBetween val="midCat"/>
      </c:valAx>
      <c:valAx>
        <c:axId val="116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1048576" totalsRowShown="0" headerRowDxfId="14" dataDxfId="13">
  <autoFilter ref="B1:E1048576"/>
  <tableColumns count="4">
    <tableColumn id="1" name="Pb Simulation                           " dataDxfId="12"/>
    <tableColumn id="2" name="Pb Analytic                             " dataDxfId="11"/>
    <tableColumn id="3" name="Absolute Error" dataDxfId="10"/>
    <tableColumn id="4" name="Relative Error" dataDxfId="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1048576" totalsRowShown="0" headerRowDxfId="8" dataDxfId="7">
  <autoFilter ref="F1:I1048576"/>
  <tableColumns count="4">
    <tableColumn id="1" name="Pd Simulation                           " dataDxfId="6"/>
    <tableColumn id="2" name="Pd Analytic                             " dataDxfId="5"/>
    <tableColumn id="3" name="Absolute Error" dataDxfId="4"/>
    <tableColumn id="4" name="Relative Error" dataDxfId="3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2" dataDxfId="1">
  <autoFilter ref="A1:A203"/>
  <tableColumns count="1">
    <tableColumn id="1" name="lambd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zoomScaleNormal="100"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P208" sqref="P208"/>
    </sheetView>
  </sheetViews>
  <sheetFormatPr defaultColWidth="9.140625" defaultRowHeight="15" x14ac:dyDescent="0.25"/>
  <cols>
    <col min="1" max="1" width="9.7109375" style="1" customWidth="1"/>
    <col min="4" max="4" width="15.85546875" style="1" customWidth="1"/>
    <col min="5" max="5" width="15.140625" style="1" customWidth="1"/>
    <col min="8" max="8" width="15.85546875" style="1" customWidth="1"/>
    <col min="9" max="10" width="15.140625" style="1" customWidth="1"/>
    <col min="11" max="11" width="23.85546875" style="1" customWidth="1"/>
    <col min="12" max="12" width="16.85546875" style="1" customWidth="1"/>
    <col min="13" max="13" width="16.140625" style="1" customWidth="1"/>
    <col min="14" max="16384" width="9.140625" style="1"/>
  </cols>
  <sheetData>
    <row r="1" spans="1:9" x14ac:dyDescent="0.25">
      <c r="A1" s="1" t="s">
        <v>0</v>
      </c>
      <c r="B1" s="4" t="s">
        <v>6</v>
      </c>
      <c r="C1" s="4" t="s">
        <v>7</v>
      </c>
      <c r="D1" s="5" t="s">
        <v>1</v>
      </c>
      <c r="E1" s="5" t="s">
        <v>2</v>
      </c>
      <c r="F1" s="4" t="s">
        <v>9</v>
      </c>
      <c r="G1" s="4" t="s">
        <v>10</v>
      </c>
      <c r="H1" s="5" t="s">
        <v>1</v>
      </c>
      <c r="I1" s="5" t="s">
        <v>2</v>
      </c>
    </row>
    <row r="2" spans="1:9" x14ac:dyDescent="0.25">
      <c r="A2" s="1">
        <v>0.1</v>
      </c>
      <c r="B2" s="4">
        <v>0</v>
      </c>
      <c r="C2" s="4">
        <v>8.7809568498956795E-20</v>
      </c>
      <c r="D2" s="5">
        <f>ABS(Table6[[#This Row],[Pb Analytic                             ]]-Table6[[#This Row],[Pb Simulation                           ]])</f>
        <v>8.7809568498956795E-20</v>
      </c>
      <c r="E2" s="5">
        <f>100*IF(Table6[[#This Row],[Pb Analytic                             ]]&gt;0,Table6[[#This Row],[Absolute Error]]/Table6[[#This Row],[Pb Analytic                             ]],1)</f>
        <v>100</v>
      </c>
      <c r="F2" s="4">
        <v>0.34459319999999999</v>
      </c>
      <c r="G2" s="4">
        <v>0.34459000579638199</v>
      </c>
      <c r="H2" s="5">
        <f>ABS(Table7[[#This Row],[Pd Analytic                             ]]-Table7[[#This Row],[Pd Simulation                           ]])</f>
        <v>3.1942036179954947E-6</v>
      </c>
      <c r="I2" s="5">
        <f>100*IF(Table7[[#This Row],[Pd Analytic                             ]]&gt;0,Table7[[#This Row],[Absolute Error]]/Table7[[#This Row],[Pd Analytic                             ]],1)</f>
        <v>9.2695770749745641E-4</v>
      </c>
    </row>
    <row r="3" spans="1:9" x14ac:dyDescent="0.25">
      <c r="A3" s="1">
        <v>0.2</v>
      </c>
      <c r="B3" s="4">
        <v>0</v>
      </c>
      <c r="C3" s="4">
        <v>3.35329699338172E-16</v>
      </c>
      <c r="D3" s="5">
        <f>ABS(Table6[[#This Row],[Pb Analytic                             ]]-Table6[[#This Row],[Pb Simulation                           ]])</f>
        <v>3.35329699338172E-16</v>
      </c>
      <c r="E3" s="5">
        <f>100*IF(Table6[[#This Row],[Pb Analytic                             ]]&gt;0,Table6[[#This Row],[Absolute Error]]/Table6[[#This Row],[Pb Analytic                             ]],1)</f>
        <v>100</v>
      </c>
      <c r="F3" s="4">
        <v>0.35615396999999999</v>
      </c>
      <c r="G3" s="4">
        <v>0.356126513616977</v>
      </c>
      <c r="H3" s="5">
        <f>ABS(Table7[[#This Row],[Pd Analytic                             ]]-Table7[[#This Row],[Pd Simulation                           ]])</f>
        <v>2.7456383022983477E-5</v>
      </c>
      <c r="I3" s="5">
        <f>100*IF(Table7[[#This Row],[Pd Analytic                             ]]&gt;0,Table7[[#This Row],[Absolute Error]]/Table7[[#This Row],[Pd Analytic                             ]],1)</f>
        <v>7.7097272944169227E-3</v>
      </c>
    </row>
    <row r="4" spans="1:9" x14ac:dyDescent="0.25">
      <c r="A4" s="1">
        <v>0.3</v>
      </c>
      <c r="B4" s="4">
        <v>0</v>
      </c>
      <c r="C4" s="4">
        <v>4.0469126825086701E-14</v>
      </c>
      <c r="D4" s="5">
        <f>ABS(Table6[[#This Row],[Pb Analytic                             ]]-Table6[[#This Row],[Pb Simulation                           ]])</f>
        <v>4.0469126825086701E-14</v>
      </c>
      <c r="E4" s="5">
        <f>100*IF(Table6[[#This Row],[Pb Analytic                             ]]&gt;0,Table6[[#This Row],[Absolute Error]]/Table6[[#This Row],[Pb Analytic                             ]],1)</f>
        <v>100</v>
      </c>
      <c r="F4" s="4">
        <v>0.36796833000000001</v>
      </c>
      <c r="G4" s="4">
        <v>0.36792382700215698</v>
      </c>
      <c r="H4" s="5">
        <f>ABS(Table7[[#This Row],[Pd Analytic                             ]]-Table7[[#This Row],[Pd Simulation                           ]])</f>
        <v>4.4502997843032244E-5</v>
      </c>
      <c r="I4" s="5">
        <f>100*IF(Table7[[#This Row],[Pd Analytic                             ]]&gt;0,Table7[[#This Row],[Absolute Error]]/Table7[[#This Row],[Pd Analytic                             ]],1)</f>
        <v>1.2095709648826669E-2</v>
      </c>
    </row>
    <row r="5" spans="1:9" x14ac:dyDescent="0.25">
      <c r="A5" s="1">
        <v>0.4</v>
      </c>
      <c r="B5" s="4">
        <v>0</v>
      </c>
      <c r="C5" s="4">
        <v>1.1855233957067601E-12</v>
      </c>
      <c r="D5" s="5">
        <f>ABS(Table6[[#This Row],[Pb Analytic                             ]]-Table6[[#This Row],[Pb Simulation                           ]])</f>
        <v>1.1855233957067601E-12</v>
      </c>
      <c r="E5" s="5">
        <f>100*IF(Table6[[#This Row],[Pb Analytic                             ]]&gt;0,Table6[[#This Row],[Absolute Error]]/Table6[[#This Row],[Pb Analytic                             ]],1)</f>
        <v>100</v>
      </c>
      <c r="F5" s="4">
        <v>0.37990910999999999</v>
      </c>
      <c r="G5" s="4">
        <v>0.37996017876270899</v>
      </c>
      <c r="H5" s="5">
        <f>ABS(Table7[[#This Row],[Pd Analytic                             ]]-Table7[[#This Row],[Pd Simulation                           ]])</f>
        <v>5.106876270899452E-5</v>
      </c>
      <c r="I5" s="5">
        <f>100*IF(Table7[[#This Row],[Pd Analytic                             ]]&gt;0,Table7[[#This Row],[Absolute Error]]/Table7[[#This Row],[Pd Analytic                             ]],1)</f>
        <v>1.3440556553924498E-2</v>
      </c>
    </row>
    <row r="6" spans="1:9" x14ac:dyDescent="0.25">
      <c r="A6" s="1">
        <v>0.5</v>
      </c>
      <c r="B6" s="4">
        <v>0</v>
      </c>
      <c r="C6" s="4">
        <v>1.5969700392325501E-11</v>
      </c>
      <c r="D6" s="5">
        <f>ABS(Table6[[#This Row],[Pb Analytic                             ]]-Table6[[#This Row],[Pb Simulation                           ]])</f>
        <v>1.5969700392325501E-11</v>
      </c>
      <c r="E6" s="5">
        <f>100*IF(Table6[[#This Row],[Pb Analytic                             ]]&gt;0,Table6[[#This Row],[Absolute Error]]/Table6[[#This Row],[Pb Analytic                             ]],1)</f>
        <v>100</v>
      </c>
      <c r="F6" s="4">
        <v>0.3922908</v>
      </c>
      <c r="G6" s="4">
        <v>0.39221119116294301</v>
      </c>
      <c r="H6" s="5">
        <f>ABS(Table7[[#This Row],[Pd Analytic                             ]]-Table7[[#This Row],[Pd Simulation                           ]])</f>
        <v>7.9608837056988069E-5</v>
      </c>
      <c r="I6" s="5">
        <f>100*IF(Table7[[#This Row],[Pd Analytic                             ]]&gt;0,Table7[[#This Row],[Absolute Error]]/Table7[[#This Row],[Pd Analytic                             ]],1)</f>
        <v>2.0297441493431229E-2</v>
      </c>
    </row>
    <row r="7" spans="1:9" x14ac:dyDescent="0.25">
      <c r="A7" s="1">
        <v>0.6</v>
      </c>
      <c r="B7" s="4">
        <v>0</v>
      </c>
      <c r="C7" s="4">
        <v>1.31481828158211E-10</v>
      </c>
      <c r="D7" s="5">
        <f>ABS(Table6[[#This Row],[Pb Analytic                             ]]-Table6[[#This Row],[Pb Simulation                           ]])</f>
        <v>1.31481828158211E-10</v>
      </c>
      <c r="E7" s="5">
        <f>100*IF(Table6[[#This Row],[Pb Analytic                             ]]&gt;0,Table6[[#This Row],[Absolute Error]]/Table6[[#This Row],[Pb Analytic                             ]],1)</f>
        <v>100</v>
      </c>
      <c r="F7" s="4">
        <v>0.40458460000000002</v>
      </c>
      <c r="G7" s="4">
        <v>0.404650064210549</v>
      </c>
      <c r="H7" s="5">
        <f>ABS(Table7[[#This Row],[Pd Analytic                             ]]-Table7[[#This Row],[Pd Simulation                           ]])</f>
        <v>6.5464210548982216E-5</v>
      </c>
      <c r="I7" s="5">
        <f>100*IF(Table7[[#This Row],[Pd Analytic                             ]]&gt;0,Table7[[#This Row],[Absolute Error]]/Table7[[#This Row],[Pd Analytic                             ]],1)</f>
        <v>1.6177981011000073E-2</v>
      </c>
    </row>
    <row r="8" spans="1:9" x14ac:dyDescent="0.25">
      <c r="A8" s="1">
        <v>0.7</v>
      </c>
      <c r="B8" s="4">
        <v>0</v>
      </c>
      <c r="C8" s="4">
        <v>7.7007615961490498E-10</v>
      </c>
      <c r="D8" s="5">
        <f>ABS(Table6[[#This Row],[Pb Analytic                             ]]-Table6[[#This Row],[Pb Simulation                           ]])</f>
        <v>7.7007615961490498E-10</v>
      </c>
      <c r="E8" s="5">
        <f>100*IF(Table6[[#This Row],[Pb Analytic                             ]]&gt;0,Table6[[#This Row],[Absolute Error]]/Table6[[#This Row],[Pb Analytic                             ]],1)</f>
        <v>100</v>
      </c>
      <c r="F8" s="4">
        <v>0.41728423999999997</v>
      </c>
      <c r="G8" s="4">
        <v>0.41724782401375499</v>
      </c>
      <c r="H8" s="5">
        <f>ABS(Table7[[#This Row],[Pd Analytic                             ]]-Table7[[#This Row],[Pd Simulation                           ]])</f>
        <v>3.6415986244986431E-5</v>
      </c>
      <c r="I8" s="5">
        <f>100*IF(Table7[[#This Row],[Pd Analytic                             ]]&gt;0,Table7[[#This Row],[Absolute Error]]/Table7[[#This Row],[Pd Analytic                             ]],1)</f>
        <v>8.7276635488902979E-3</v>
      </c>
    </row>
    <row r="9" spans="1:9" x14ac:dyDescent="0.25">
      <c r="A9" s="1">
        <v>0.8</v>
      </c>
      <c r="B9" s="4">
        <v>0</v>
      </c>
      <c r="C9" s="4">
        <v>3.51271967767255E-9</v>
      </c>
      <c r="D9" s="5">
        <f>ABS(Table6[[#This Row],[Pb Analytic                             ]]-Table6[[#This Row],[Pb Simulation                           ]])</f>
        <v>3.51271967767255E-9</v>
      </c>
      <c r="E9" s="5">
        <f>100*IF(Table6[[#This Row],[Pb Analytic                             ]]&gt;0,Table6[[#This Row],[Absolute Error]]/Table6[[#This Row],[Pb Analytic                             ]],1)</f>
        <v>100</v>
      </c>
      <c r="F9" s="4">
        <v>0.43000184000000002</v>
      </c>
      <c r="G9" s="4">
        <v>0.42997362714260301</v>
      </c>
      <c r="H9" s="5">
        <f>ABS(Table7[[#This Row],[Pd Analytic                             ]]-Table7[[#This Row],[Pd Simulation                           ]])</f>
        <v>2.8212857397014179E-5</v>
      </c>
      <c r="I9" s="5">
        <f>100*IF(Table7[[#This Row],[Pd Analytic                             ]]&gt;0,Table7[[#This Row],[Absolute Error]]/Table7[[#This Row],[Pd Analytic                             ]],1)</f>
        <v>6.5615320605831567E-3</v>
      </c>
    </row>
    <row r="10" spans="1:9" x14ac:dyDescent="0.25">
      <c r="A10" s="1">
        <v>0.9</v>
      </c>
      <c r="B10" s="4">
        <v>2E-8</v>
      </c>
      <c r="C10" s="4">
        <v>1.32303237225862E-8</v>
      </c>
      <c r="D10" s="5">
        <f>ABS(Table6[[#This Row],[Pb Analytic                             ]]-Table6[[#This Row],[Pb Simulation                           ]])</f>
        <v>6.7696762774138001E-9</v>
      </c>
      <c r="E10" s="5">
        <f>100*IF(Table6[[#This Row],[Pb Analytic                             ]]&gt;0,Table6[[#This Row],[Absolute Error]]/Table6[[#This Row],[Pb Analytic                             ]],1)</f>
        <v>51.167880842227007</v>
      </c>
      <c r="F10" s="4">
        <v>0.44281025000000002</v>
      </c>
      <c r="G10" s="4">
        <v>0.442795114082559</v>
      </c>
      <c r="H10" s="5">
        <f>ABS(Table7[[#This Row],[Pd Analytic                             ]]-Table7[[#This Row],[Pd Simulation                           ]])</f>
        <v>1.5135917441011504E-5</v>
      </c>
      <c r="I10" s="5">
        <f>100*IF(Table7[[#This Row],[Pd Analytic                             ]]&gt;0,Table7[[#This Row],[Absolute Error]]/Table7[[#This Row],[Pd Analytic                             ]],1)</f>
        <v>3.4182665886844945E-3</v>
      </c>
    </row>
    <row r="11" spans="1:9" x14ac:dyDescent="0.25">
      <c r="A11" s="1">
        <v>1</v>
      </c>
      <c r="B11" s="4">
        <v>8.0000000000000002E-8</v>
      </c>
      <c r="C11" s="4">
        <v>4.2819388237901498E-8</v>
      </c>
      <c r="D11" s="5">
        <f>ABS(Table6[[#This Row],[Pb Analytic                             ]]-Table6[[#This Row],[Pb Simulation                           ]])</f>
        <v>3.7180611762098504E-8</v>
      </c>
      <c r="E11" s="5">
        <f>100*IF(Table6[[#This Row],[Pb Analytic                             ]]&gt;0,Table6[[#This Row],[Absolute Error]]/Table6[[#This Row],[Pb Analytic                             ]],1)</f>
        <v>86.8312540000003</v>
      </c>
      <c r="F11" s="4">
        <v>0.45569481000000001</v>
      </c>
      <c r="G11" s="4">
        <v>0.45567880200600602</v>
      </c>
      <c r="H11" s="5">
        <f>ABS(Table7[[#This Row],[Pd Analytic                             ]]-Table7[[#This Row],[Pd Simulation                           ]])</f>
        <v>1.6007993993982783E-5</v>
      </c>
      <c r="I11" s="5">
        <f>100*IF(Table7[[#This Row],[Pd Analytic                             ]]&gt;0,Table7[[#This Row],[Absolute Error]]/Table7[[#This Row],[Pd Analytic                             ]],1)</f>
        <v>3.5129994907623094E-3</v>
      </c>
    </row>
    <row r="12" spans="1:9" x14ac:dyDescent="0.25">
      <c r="A12" s="1">
        <v>1.1000000000000001</v>
      </c>
      <c r="B12" s="4">
        <v>1.3E-7</v>
      </c>
      <c r="C12" s="4">
        <v>1.22521485098305E-7</v>
      </c>
      <c r="D12" s="5">
        <f>ABS(Table6[[#This Row],[Pb Analytic                             ]]-Table6[[#This Row],[Pb Simulation                           ]])</f>
        <v>7.4785149016949952E-9</v>
      </c>
      <c r="E12" s="5">
        <f>100*IF(Table6[[#This Row],[Pb Analytic                             ]]&gt;0,Table6[[#This Row],[Absolute Error]]/Table6[[#This Row],[Pb Analytic                             ]],1)</f>
        <v>6.1038395802129033</v>
      </c>
      <c r="F12" s="4">
        <v>0.46862725999999999</v>
      </c>
      <c r="G12" s="4">
        <v>0.468590504401868</v>
      </c>
      <c r="H12" s="5">
        <f>ABS(Table7[[#This Row],[Pd Analytic                             ]]-Table7[[#This Row],[Pd Simulation                           ]])</f>
        <v>3.675559813198781E-5</v>
      </c>
      <c r="I12" s="5">
        <f>100*IF(Table7[[#This Row],[Pd Analytic                             ]]&gt;0,Table7[[#This Row],[Absolute Error]]/Table7[[#This Row],[Pd Analytic                             ]],1)</f>
        <v>7.8438631996831567E-3</v>
      </c>
    </row>
    <row r="13" spans="1:9" x14ac:dyDescent="0.25">
      <c r="A13" s="1">
        <v>1.2</v>
      </c>
      <c r="B13" s="4">
        <v>3.5999999999999999E-7</v>
      </c>
      <c r="C13" s="4">
        <v>3.1652869657095598E-7</v>
      </c>
      <c r="D13" s="5">
        <f>ABS(Table6[[#This Row],[Pb Analytic                             ]]-Table6[[#This Row],[Pb Simulation                           ]])</f>
        <v>4.3471303429044019E-8</v>
      </c>
      <c r="E13" s="5">
        <f>100*IF(Table6[[#This Row],[Pb Analytic                             ]]&gt;0,Table6[[#This Row],[Absolute Error]]/Table6[[#This Row],[Pb Analytic                             ]],1)</f>
        <v>13.733763762963935</v>
      </c>
      <c r="F13" s="4">
        <v>0.48152600000000001</v>
      </c>
      <c r="G13" s="4">
        <v>0.48149576282741102</v>
      </c>
      <c r="H13" s="5">
        <f>ABS(Table7[[#This Row],[Pd Analytic                             ]]-Table7[[#This Row],[Pd Simulation                           ]])</f>
        <v>3.0237172588987171E-5</v>
      </c>
      <c r="I13" s="5">
        <f>100*IF(Table7[[#This Row],[Pd Analytic                             ]]&gt;0,Table7[[#This Row],[Absolute Error]]/Table7[[#This Row],[Pd Analytic                             ]],1)</f>
        <v>6.2798418850936984E-3</v>
      </c>
    </row>
    <row r="14" spans="1:9" x14ac:dyDescent="0.25">
      <c r="A14" s="1">
        <v>1.3</v>
      </c>
      <c r="B14" s="4">
        <v>7.8000000000000005E-7</v>
      </c>
      <c r="C14" s="4">
        <v>7.5019999554095697E-7</v>
      </c>
      <c r="D14" s="5">
        <f>ABS(Table6[[#This Row],[Pb Analytic                             ]]-Table6[[#This Row],[Pb Simulation                           ]])</f>
        <v>2.9800004459043077E-8</v>
      </c>
      <c r="E14" s="5">
        <f>100*IF(Table6[[#This Row],[Pb Analytic                             ]]&gt;0,Table6[[#This Row],[Absolute Error]]/Table6[[#This Row],[Pb Analytic                             ]],1)</f>
        <v>3.9722746782416039</v>
      </c>
      <c r="F14" s="4">
        <v>0.49438407000000001</v>
      </c>
      <c r="G14" s="4">
        <v>0.49436027443182101</v>
      </c>
      <c r="H14" s="5">
        <f>ABS(Table7[[#This Row],[Pd Analytic                             ]]-Table7[[#This Row],[Pd Simulation                           ]])</f>
        <v>2.3795568178996973E-5</v>
      </c>
      <c r="I14" s="5">
        <f>100*IF(Table7[[#This Row],[Pd Analytic                             ]]&gt;0,Table7[[#This Row],[Absolute Error]]/Table7[[#This Row],[Pd Analytic                             ]],1)</f>
        <v>4.813406216012347E-3</v>
      </c>
    </row>
    <row r="15" spans="1:9" x14ac:dyDescent="0.25">
      <c r="A15" s="1">
        <v>1.4</v>
      </c>
      <c r="B15" s="4">
        <v>1.75E-6</v>
      </c>
      <c r="C15" s="4">
        <v>1.65157213448053E-6</v>
      </c>
      <c r="D15" s="5">
        <f>ABS(Table6[[#This Row],[Pb Analytic                             ]]-Table6[[#This Row],[Pb Simulation                           ]])</f>
        <v>9.8427865519470007E-8</v>
      </c>
      <c r="E15" s="5">
        <f>100*IF(Table6[[#This Row],[Pb Analytic                             ]]&gt;0,Table6[[#This Row],[Absolute Error]]/Table6[[#This Row],[Pb Analytic                             ]],1)</f>
        <v>5.9596467792445891</v>
      </c>
      <c r="F15" s="4">
        <v>0.50722794999999998</v>
      </c>
      <c r="G15" s="4">
        <v>0.50715029818980195</v>
      </c>
      <c r="H15" s="5">
        <f>ABS(Table7[[#This Row],[Pd Analytic                             ]]-Table7[[#This Row],[Pd Simulation                           ]])</f>
        <v>7.765181019803169E-5</v>
      </c>
      <c r="I15" s="5">
        <f>100*IF(Table7[[#This Row],[Pd Analytic                             ]]&gt;0,Table7[[#This Row],[Absolute Error]]/Table7[[#This Row],[Pd Analytic                             ]],1)</f>
        <v>1.531139988977594E-2</v>
      </c>
    </row>
    <row r="16" spans="1:9" x14ac:dyDescent="0.25">
      <c r="A16" s="1">
        <v>1.5</v>
      </c>
      <c r="B16" s="4">
        <v>4.0099999999999997E-6</v>
      </c>
      <c r="C16" s="4">
        <v>3.41078241834333E-6</v>
      </c>
      <c r="D16" s="5">
        <f>ABS(Table6[[#This Row],[Pb Analytic                             ]]-Table6[[#This Row],[Pb Simulation                           ]])</f>
        <v>5.9921758165666976E-7</v>
      </c>
      <c r="E16" s="5">
        <f>100*IF(Table6[[#This Row],[Pb Analytic                             ]]&gt;0,Table6[[#This Row],[Absolute Error]]/Table6[[#This Row],[Pb Analytic                             ]],1)</f>
        <v>17.568332076360331</v>
      </c>
      <c r="F16" s="4">
        <v>0.51974538999999997</v>
      </c>
      <c r="G16" s="4">
        <v>0.51983302316865299</v>
      </c>
      <c r="H16" s="5">
        <f>ABS(Table7[[#This Row],[Pd Analytic                             ]]-Table7[[#This Row],[Pd Simulation                           ]])</f>
        <v>8.763316865301185E-5</v>
      </c>
      <c r="I16" s="5">
        <f>100*IF(Table7[[#This Row],[Pd Analytic                             ]]&gt;0,Table7[[#This Row],[Absolute Error]]/Table7[[#This Row],[Pd Analytic                             ]],1)</f>
        <v>1.6857945676256203E-2</v>
      </c>
    </row>
    <row r="17" spans="1:9" x14ac:dyDescent="0.25">
      <c r="A17" s="1">
        <v>1.6</v>
      </c>
      <c r="B17" s="4">
        <v>6.5400000000000001E-6</v>
      </c>
      <c r="C17" s="4">
        <v>6.6604057508700804E-6</v>
      </c>
      <c r="D17" s="5">
        <f>ABS(Table6[[#This Row],[Pb Analytic                             ]]-Table6[[#This Row],[Pb Simulation                           ]])</f>
        <v>1.2040575087008034E-7</v>
      </c>
      <c r="E17" s="5">
        <f>100*IF(Table6[[#This Row],[Pb Analytic                             ]]&gt;0,Table6[[#This Row],[Absolute Error]]/Table6[[#This Row],[Pb Analytic                             ]],1)</f>
        <v>1.8077840205808957</v>
      </c>
      <c r="F17" s="4">
        <v>0.53240341000000002</v>
      </c>
      <c r="G17" s="4">
        <v>0.53237688374148995</v>
      </c>
      <c r="H17" s="5">
        <f>ABS(Table7[[#This Row],[Pd Analytic                             ]]-Table7[[#This Row],[Pd Simulation                           ]])</f>
        <v>2.6526258510073397E-5</v>
      </c>
      <c r="I17" s="5">
        <f>100*IF(Table7[[#This Row],[Pd Analytic                             ]]&gt;0,Table7[[#This Row],[Absolute Error]]/Table7[[#This Row],[Pd Analytic                             ]],1)</f>
        <v>4.9826089975300173E-3</v>
      </c>
    </row>
    <row r="18" spans="1:9" x14ac:dyDescent="0.25">
      <c r="A18" s="1">
        <v>1.7</v>
      </c>
      <c r="B18" s="4">
        <v>1.2639999999999999E-5</v>
      </c>
      <c r="C18" s="4">
        <v>1.2378485695811101E-5</v>
      </c>
      <c r="D18" s="5">
        <f>ABS(Table6[[#This Row],[Pb Analytic                             ]]-Table6[[#This Row],[Pb Simulation                           ]])</f>
        <v>2.6151430418889868E-7</v>
      </c>
      <c r="E18" s="5">
        <f>100*IF(Table6[[#This Row],[Pb Analytic                             ]]&gt;0,Table6[[#This Row],[Absolute Error]]/Table6[[#This Row],[Pb Analytic                             ]],1)</f>
        <v>2.1126518268498344</v>
      </c>
      <c r="F18" s="4">
        <v>0.54476347999999997</v>
      </c>
      <c r="G18" s="4">
        <v>0.544751809446269</v>
      </c>
      <c r="H18" s="5">
        <f>ABS(Table7[[#This Row],[Pd Analytic                             ]]-Table7[[#This Row],[Pd Simulation                           ]])</f>
        <v>1.1670553730969146E-5</v>
      </c>
      <c r="I18" s="5">
        <f>100*IF(Table7[[#This Row],[Pd Analytic                             ]]&gt;0,Table7[[#This Row],[Absolute Error]]/Table7[[#This Row],[Pd Analytic                             ]],1)</f>
        <v>2.1423616275514654E-3</v>
      </c>
    </row>
    <row r="19" spans="1:9" x14ac:dyDescent="0.25">
      <c r="A19" s="1">
        <v>1.8</v>
      </c>
      <c r="B19" s="4">
        <v>2.1549999999999999E-5</v>
      </c>
      <c r="C19" s="4">
        <v>2.20142345671977E-5</v>
      </c>
      <c r="D19" s="5">
        <f>ABS(Table6[[#This Row],[Pb Analytic                             ]]-Table6[[#This Row],[Pb Simulation                           ]])</f>
        <v>4.6423456719770116E-7</v>
      </c>
      <c r="E19" s="5">
        <f>100*IF(Table6[[#This Row],[Pb Analytic                             ]]&gt;0,Table6[[#This Row],[Absolute Error]]/Table6[[#This Row],[Pb Analytic                             ]],1)</f>
        <v>2.1087926803934112</v>
      </c>
      <c r="F19" s="4">
        <v>0.55688183999999996</v>
      </c>
      <c r="G19" s="4">
        <v>0.55692940103994704</v>
      </c>
      <c r="H19" s="5">
        <f>ABS(Table7[[#This Row],[Pd Analytic                             ]]-Table7[[#This Row],[Pd Simulation                           ]])</f>
        <v>4.7561039947074946E-5</v>
      </c>
      <c r="I19" s="5">
        <f>100*IF(Table7[[#This Row],[Pd Analytic                             ]]&gt;0,Table7[[#This Row],[Absolute Error]]/Table7[[#This Row],[Pd Analytic                             ]],1)</f>
        <v>8.5398687622281807E-3</v>
      </c>
    </row>
    <row r="20" spans="1:9" x14ac:dyDescent="0.25">
      <c r="A20" s="1">
        <v>1.9</v>
      </c>
      <c r="B20" s="4">
        <v>3.7700000000000002E-5</v>
      </c>
      <c r="C20" s="4">
        <v>3.7634106876132902E-5</v>
      </c>
      <c r="D20" s="5">
        <f>ABS(Table6[[#This Row],[Pb Analytic                             ]]-Table6[[#This Row],[Pb Simulation                           ]])</f>
        <v>6.5893123867099385E-8</v>
      </c>
      <c r="E20" s="5">
        <f>100*IF(Table6[[#This Row],[Pb Analytic                             ]]&gt;0,Table6[[#This Row],[Absolute Error]]/Table6[[#This Row],[Pb Analytic                             ]],1)</f>
        <v>0.17508884715658821</v>
      </c>
      <c r="F20" s="4">
        <v>0.56900859999999998</v>
      </c>
      <c r="G20" s="4">
        <v>0.56888302894963005</v>
      </c>
      <c r="H20" s="5">
        <f>ABS(Table7[[#This Row],[Pd Analytic                             ]]-Table7[[#This Row],[Pd Simulation                           ]])</f>
        <v>1.2557105036992144E-4</v>
      </c>
      <c r="I20" s="5">
        <f>100*IF(Table7[[#This Row],[Pd Analytic                             ]]&gt;0,Table7[[#This Row],[Absolute Error]]/Table7[[#This Row],[Pd Analytic                             ]],1)</f>
        <v>2.2073263567340438E-2</v>
      </c>
    </row>
    <row r="21" spans="1:9" x14ac:dyDescent="0.25">
      <c r="A21" s="1">
        <v>2</v>
      </c>
      <c r="B21" s="4">
        <v>6.1500000000000004E-5</v>
      </c>
      <c r="C21" s="4">
        <v>6.2083412072800695E-5</v>
      </c>
      <c r="D21" s="5">
        <f>ABS(Table6[[#This Row],[Pb Analytic                             ]]-Table6[[#This Row],[Pb Simulation                           ]])</f>
        <v>5.8341207280069088E-7</v>
      </c>
      <c r="E21" s="5">
        <f>100*IF(Table6[[#This Row],[Pb Analytic                             ]]&gt;0,Table6[[#This Row],[Absolute Error]]/Table6[[#This Row],[Pb Analytic                             ]],1)</f>
        <v>0.93972295227035207</v>
      </c>
      <c r="F21" s="4">
        <v>0.58064247000000002</v>
      </c>
      <c r="G21" s="4">
        <v>0.58058785541526603</v>
      </c>
      <c r="H21" s="5">
        <f>ABS(Table7[[#This Row],[Pd Analytic                             ]]-Table7[[#This Row],[Pd Simulation                           ]])</f>
        <v>5.4614584733991833E-5</v>
      </c>
      <c r="I21" s="5">
        <f>100*IF(Table7[[#This Row],[Pd Analytic                             ]]&gt;0,Table7[[#This Row],[Absolute Error]]/Table7[[#This Row],[Pd Analytic                             ]],1)</f>
        <v>9.4067735355795028E-3</v>
      </c>
    </row>
    <row r="22" spans="1:9" x14ac:dyDescent="0.25">
      <c r="A22" s="1">
        <v>2.1</v>
      </c>
      <c r="B22" s="4">
        <v>1.0085E-4</v>
      </c>
      <c r="C22" s="4">
        <v>9.9156085274769001E-5</v>
      </c>
      <c r="D22" s="5">
        <f>ABS(Table6[[#This Row],[Pb Analytic                             ]]-Table6[[#This Row],[Pb Simulation                           ]])</f>
        <v>1.6939147252309977E-6</v>
      </c>
      <c r="E22" s="5">
        <f>100*IF(Table6[[#This Row],[Pb Analytic                             ]]&gt;0,Table6[[#This Row],[Absolute Error]]/Table6[[#This Row],[Pb Analytic                             ]],1)</f>
        <v>1.7083315870498841</v>
      </c>
      <c r="F22" s="4">
        <v>0.59198834</v>
      </c>
      <c r="G22" s="4">
        <v>0.59202078672298097</v>
      </c>
      <c r="H22" s="5">
        <f>ABS(Table7[[#This Row],[Pd Analytic                             ]]-Table7[[#This Row],[Pd Simulation                           ]])</f>
        <v>3.2446722980972176E-5</v>
      </c>
      <c r="I22" s="5">
        <f>100*IF(Table7[[#This Row],[Pd Analytic                             ]]&gt;0,Table7[[#This Row],[Absolute Error]]/Table7[[#This Row],[Pd Analytic                             ]],1)</f>
        <v>5.4806729271407633E-3</v>
      </c>
    </row>
    <row r="23" spans="1:9" x14ac:dyDescent="0.25">
      <c r="A23" s="1">
        <v>2.2000000000000002</v>
      </c>
      <c r="B23" s="4">
        <v>1.5452E-4</v>
      </c>
      <c r="C23" s="4">
        <v>1.5376296678040399E-4</v>
      </c>
      <c r="D23" s="5">
        <f>ABS(Table6[[#This Row],[Pb Analytic                             ]]-Table6[[#This Row],[Pb Simulation                           ]])</f>
        <v>7.5703321959601222E-7</v>
      </c>
      <c r="E23" s="5">
        <f>100*IF(Table6[[#This Row],[Pb Analytic                             ]]&gt;0,Table6[[#This Row],[Absolute Error]]/Table6[[#This Row],[Pb Analytic                             ]],1)</f>
        <v>0.49233780763164281</v>
      </c>
      <c r="F23" s="4">
        <v>0.60319714999999996</v>
      </c>
      <c r="G23" s="4">
        <v>0.60316036659779104</v>
      </c>
      <c r="H23" s="5">
        <f>ABS(Table7[[#This Row],[Pd Analytic                             ]]-Table7[[#This Row],[Pd Simulation                           ]])</f>
        <v>3.6783402208917515E-5</v>
      </c>
      <c r="I23" s="5">
        <f>100*IF(Table7[[#This Row],[Pd Analytic                             ]]&gt;0,Table7[[#This Row],[Absolute Error]]/Table7[[#This Row],[Pd Analytic                             ]],1)</f>
        <v>6.0984448325740216E-3</v>
      </c>
    </row>
    <row r="24" spans="1:9" x14ac:dyDescent="0.25">
      <c r="A24" s="1">
        <v>2.2999999999999998</v>
      </c>
      <c r="B24" s="4">
        <v>2.3315E-4</v>
      </c>
      <c r="C24" s="4">
        <v>2.3208723416178701E-4</v>
      </c>
      <c r="D24" s="5">
        <f>ABS(Table6[[#This Row],[Pb Analytic                             ]]-Table6[[#This Row],[Pb Simulation                           ]])</f>
        <v>1.0627658382129934E-6</v>
      </c>
      <c r="E24" s="5">
        <f>100*IF(Table6[[#This Row],[Pb Analytic                             ]]&gt;0,Table6[[#This Row],[Absolute Error]]/Table6[[#This Row],[Pb Analytic                             ]],1)</f>
        <v>0.45791654248080865</v>
      </c>
      <c r="F24" s="4">
        <v>0.61405938000000004</v>
      </c>
      <c r="G24" s="4">
        <v>0.61398662564352902</v>
      </c>
      <c r="H24" s="5">
        <f>ABS(Table7[[#This Row],[Pd Analytic                             ]]-Table7[[#This Row],[Pd Simulation                           ]])</f>
        <v>7.275435647102757E-5</v>
      </c>
      <c r="I24" s="5">
        <f>100*IF(Table7[[#This Row],[Pd Analytic                             ]]&gt;0,Table7[[#This Row],[Absolute Error]]/Table7[[#This Row],[Pd Analytic                             ]],1)</f>
        <v>1.1849501834795275E-2</v>
      </c>
    </row>
    <row r="25" spans="1:9" x14ac:dyDescent="0.25">
      <c r="A25" s="1">
        <v>2.4</v>
      </c>
      <c r="B25" s="4">
        <v>3.4253000000000002E-4</v>
      </c>
      <c r="C25" s="4">
        <v>3.4171472380485E-4</v>
      </c>
      <c r="D25" s="5">
        <f>ABS(Table6[[#This Row],[Pb Analytic                             ]]-Table6[[#This Row],[Pb Simulation                           ]])</f>
        <v>8.152761951500144E-7</v>
      </c>
      <c r="E25" s="5">
        <f>100*IF(Table6[[#This Row],[Pb Analytic                             ]]&gt;0,Table6[[#This Row],[Absolute Error]]/Table6[[#This Row],[Pb Analytic                             ]],1)</f>
        <v>0.23858386494800582</v>
      </c>
      <c r="F25" s="4">
        <v>0.6244035</v>
      </c>
      <c r="G25" s="4">
        <v>0.62448090434805703</v>
      </c>
      <c r="H25" s="5">
        <f>ABS(Table7[[#This Row],[Pd Analytic                             ]]-Table7[[#This Row],[Pd Simulation                           ]])</f>
        <v>7.7404348057030781E-5</v>
      </c>
      <c r="I25" s="5">
        <f>100*IF(Table7[[#This Row],[Pd Analytic                             ]]&gt;0,Table7[[#This Row],[Absolute Error]]/Table7[[#This Row],[Pd Analytic                             ]],1)</f>
        <v>1.2394990386109412E-2</v>
      </c>
    </row>
    <row r="26" spans="1:9" x14ac:dyDescent="0.25">
      <c r="A26" s="1">
        <v>2.5</v>
      </c>
      <c r="B26" s="4">
        <v>4.9640000000000003E-4</v>
      </c>
      <c r="C26" s="4">
        <v>4.9172693827959503E-4</v>
      </c>
      <c r="D26" s="5">
        <f>ABS(Table6[[#This Row],[Pb Analytic                             ]]-Table6[[#This Row],[Pb Simulation                           ]])</f>
        <v>4.6730617204050057E-6</v>
      </c>
      <c r="E26" s="5">
        <f>100*IF(Table6[[#This Row],[Pb Analytic                             ]]&gt;0,Table6[[#This Row],[Absolute Error]]/Table6[[#This Row],[Pb Analytic                             ]],1)</f>
        <v>0.95033673297514387</v>
      </c>
      <c r="F26" s="4">
        <v>0.63462536000000003</v>
      </c>
      <c r="G26" s="4">
        <v>0.63462566838765</v>
      </c>
      <c r="H26" s="5">
        <f>ABS(Table7[[#This Row],[Pd Analytic                             ]]-Table7[[#This Row],[Pd Simulation                           ]])</f>
        <v>3.0838764997209722E-7</v>
      </c>
      <c r="I26" s="5">
        <f>100*IF(Table7[[#This Row],[Pd Analytic                             ]]&gt;0,Table7[[#This Row],[Absolute Error]]/Table7[[#This Row],[Pd Analytic                             ]],1)</f>
        <v>4.8593630124605056E-5</v>
      </c>
    </row>
    <row r="27" spans="1:9" x14ac:dyDescent="0.25">
      <c r="A27" s="1">
        <v>2.6</v>
      </c>
      <c r="B27" s="4">
        <v>6.9211000000000001E-4</v>
      </c>
      <c r="C27" s="4">
        <v>6.9274563383933598E-4</v>
      </c>
      <c r="D27" s="5">
        <f>ABS(Table6[[#This Row],[Pb Analytic                             ]]-Table6[[#This Row],[Pb Simulation                           ]])</f>
        <v>6.3563383933596708E-7</v>
      </c>
      <c r="E27" s="5">
        <f>100*IF(Table6[[#This Row],[Pb Analytic                             ]]&gt;0,Table6[[#This Row],[Absolute Error]]/Table6[[#This Row],[Pb Analytic                             ]],1)</f>
        <v>9.1755733747920745E-2</v>
      </c>
      <c r="F27" s="4">
        <v>0.64447631000000005</v>
      </c>
      <c r="G27" s="4">
        <v>0.64440433467541802</v>
      </c>
      <c r="H27" s="5">
        <f>ABS(Table7[[#This Row],[Pd Analytic                             ]]-Table7[[#This Row],[Pd Simulation                           ]])</f>
        <v>7.197532458202982E-5</v>
      </c>
      <c r="I27" s="5">
        <f>100*IF(Table7[[#This Row],[Pd Analytic                             ]]&gt;0,Table7[[#This Row],[Absolute Error]]/Table7[[#This Row],[Pd Analytic                             ]],1)</f>
        <v>1.1169280017069298E-2</v>
      </c>
    </row>
    <row r="28" spans="1:9" x14ac:dyDescent="0.25">
      <c r="A28" s="1">
        <v>2.7</v>
      </c>
      <c r="B28" s="4">
        <v>9.5772999999999995E-4</v>
      </c>
      <c r="C28" s="4">
        <v>9.5691998587849297E-4</v>
      </c>
      <c r="D28" s="5">
        <f>ABS(Table6[[#This Row],[Pb Analytic                             ]]-Table6[[#This Row],[Pb Simulation                           ]])</f>
        <v>8.1001412150698369E-7</v>
      </c>
      <c r="E28" s="5">
        <f>100*IF(Table6[[#This Row],[Pb Analytic                             ]]&gt;0,Table6[[#This Row],[Absolute Error]]/Table6[[#This Row],[Pb Analytic                             ]],1)</f>
        <v>8.4648051400385005E-2</v>
      </c>
      <c r="F28" s="4">
        <v>0.65378119999999995</v>
      </c>
      <c r="G28" s="4">
        <v>0.65380112485577901</v>
      </c>
      <c r="H28" s="5">
        <f>ABS(Table7[[#This Row],[Pd Analytic                             ]]-Table7[[#This Row],[Pd Simulation                           ]])</f>
        <v>1.9924855779063222E-5</v>
      </c>
      <c r="I28" s="5">
        <f>100*IF(Table7[[#This Row],[Pd Analytic                             ]]&gt;0,Table7[[#This Row],[Absolute Error]]/Table7[[#This Row],[Pd Analytic                             ]],1)</f>
        <v>3.047540761490494E-3</v>
      </c>
    </row>
    <row r="29" spans="1:9" x14ac:dyDescent="0.25">
      <c r="A29" s="1">
        <v>2.8</v>
      </c>
      <c r="B29" s="4">
        <v>1.30328E-3</v>
      </c>
      <c r="C29" s="4">
        <v>1.2978503035472901E-3</v>
      </c>
      <c r="D29" s="5">
        <f>ABS(Table6[[#This Row],[Pb Analytic                             ]]-Table6[[#This Row],[Pb Simulation                           ]])</f>
        <v>5.4296964527098934E-6</v>
      </c>
      <c r="E29" s="5">
        <f>100*IF(Table6[[#This Row],[Pb Analytic                             ]]&gt;0,Table6[[#This Row],[Absolute Error]]/Table6[[#This Row],[Pb Analytic                             ]],1)</f>
        <v>0.41836076455577531</v>
      </c>
      <c r="F29" s="4">
        <v>0.66274473</v>
      </c>
      <c r="G29" s="4">
        <v>0.66280095993388199</v>
      </c>
      <c r="H29" s="5">
        <f>ABS(Table7[[#This Row],[Pd Analytic                             ]]-Table7[[#This Row],[Pd Simulation                           ]])</f>
        <v>5.622993388199049E-5</v>
      </c>
      <c r="I29" s="5">
        <f>100*IF(Table7[[#This Row],[Pd Analytic                             ]]&gt;0,Table7[[#This Row],[Absolute Error]]/Table7[[#This Row],[Pd Analytic                             ]],1)</f>
        <v>8.4836832293664344E-3</v>
      </c>
    </row>
    <row r="30" spans="1:9" x14ac:dyDescent="0.25">
      <c r="A30" s="1">
        <v>2.9</v>
      </c>
      <c r="B30" s="4">
        <v>1.73697E-3</v>
      </c>
      <c r="C30" s="4">
        <v>1.73044588247743E-3</v>
      </c>
      <c r="D30" s="5">
        <f>ABS(Table6[[#This Row],[Pb Analytic                             ]]-Table6[[#This Row],[Pb Simulation                           ]])</f>
        <v>6.5241175225699572E-6</v>
      </c>
      <c r="E30" s="5">
        <f>100*IF(Table6[[#This Row],[Pb Analytic                             ]]&gt;0,Table6[[#This Row],[Absolute Error]]/Table6[[#This Row],[Pb Analytic                             ]],1)</f>
        <v>0.37701944849205937</v>
      </c>
      <c r="F30" s="4">
        <v>0.67141903999999997</v>
      </c>
      <c r="G30" s="4">
        <v>0.67138940573928296</v>
      </c>
      <c r="H30" s="5">
        <f>ABS(Table7[[#This Row],[Pd Analytic                             ]]-Table7[[#This Row],[Pd Simulation                           ]])</f>
        <v>2.9634260717004146E-5</v>
      </c>
      <c r="I30" s="5">
        <f>100*IF(Table7[[#This Row],[Pd Analytic                             ]]&gt;0,Table7[[#This Row],[Absolute Error]]/Table7[[#This Row],[Pd Analytic                             ]],1)</f>
        <v>4.4138707676468552E-3</v>
      </c>
    </row>
    <row r="31" spans="1:9" x14ac:dyDescent="0.25">
      <c r="A31" s="1">
        <v>3</v>
      </c>
      <c r="B31" s="4">
        <v>2.2724899999999998E-3</v>
      </c>
      <c r="C31" s="4">
        <v>2.2707185547141098E-3</v>
      </c>
      <c r="D31" s="5">
        <f>ABS(Table6[[#This Row],[Pb Analytic                             ]]-Table6[[#This Row],[Pb Simulation                           ]])</f>
        <v>1.7714452858899957E-6</v>
      </c>
      <c r="E31" s="5">
        <f>100*IF(Table6[[#This Row],[Pb Analytic                             ]]&gt;0,Table6[[#This Row],[Absolute Error]]/Table6[[#This Row],[Pb Analytic                             ]],1)</f>
        <v>7.8012542867208212E-2</v>
      </c>
      <c r="F31" s="4">
        <v>0.67961006999999996</v>
      </c>
      <c r="G31" s="4">
        <v>0.67955267432830802</v>
      </c>
      <c r="H31" s="5">
        <f>ABS(Table7[[#This Row],[Pd Analytic                             ]]-Table7[[#This Row],[Pd Simulation                           ]])</f>
        <v>5.7395671691939931E-5</v>
      </c>
      <c r="I31" s="5">
        <f>100*IF(Table7[[#This Row],[Pd Analytic                             ]]&gt;0,Table7[[#This Row],[Absolute Error]]/Table7[[#This Row],[Pd Analytic                             ]],1)</f>
        <v>8.4460960658674002E-3</v>
      </c>
    </row>
    <row r="32" spans="1:9" x14ac:dyDescent="0.25">
      <c r="A32" s="1">
        <v>3.1</v>
      </c>
      <c r="B32" s="4">
        <v>2.94502E-3</v>
      </c>
      <c r="C32" s="4">
        <v>2.9355174891240901E-3</v>
      </c>
      <c r="D32" s="5">
        <f>ABS(Table6[[#This Row],[Pb Analytic                             ]]-Table6[[#This Row],[Pb Simulation                           ]])</f>
        <v>9.5025108759099267E-6</v>
      </c>
      <c r="E32" s="5">
        <f>100*IF(Table6[[#This Row],[Pb Analytic                             ]]&gt;0,Table6[[#This Row],[Absolute Error]]/Table6[[#This Row],[Pb Analytic                             ]],1)</f>
        <v>0.32370820174351334</v>
      </c>
      <c r="F32" s="4">
        <v>0.68729770000000001</v>
      </c>
      <c r="G32" s="4">
        <v>0.68727768163926495</v>
      </c>
      <c r="H32" s="5">
        <f>ABS(Table7[[#This Row],[Pd Analytic                             ]]-Table7[[#This Row],[Pd Simulation                           ]])</f>
        <v>2.0018360735063467E-5</v>
      </c>
      <c r="I32" s="5">
        <f>100*IF(Table7[[#This Row],[Pd Analytic                             ]]&gt;0,Table7[[#This Row],[Absolute Error]]/Table7[[#This Row],[Pd Analytic                             ]],1)</f>
        <v>2.9127034486725279E-3</v>
      </c>
    </row>
    <row r="33" spans="1:9" x14ac:dyDescent="0.25">
      <c r="A33" s="1">
        <v>3.2</v>
      </c>
      <c r="B33" s="4">
        <v>3.72967E-3</v>
      </c>
      <c r="C33" s="4">
        <v>3.7422144828742E-3</v>
      </c>
      <c r="D33" s="5">
        <f>ABS(Table6[[#This Row],[Pb Analytic                             ]]-Table6[[#This Row],[Pb Simulation                           ]])</f>
        <v>1.254448287420001E-5</v>
      </c>
      <c r="E33" s="5">
        <f>100*IF(Table6[[#This Row],[Pb Analytic                             ]]&gt;0,Table6[[#This Row],[Absolute Error]]/Table6[[#This Row],[Pb Analytic                             ]],1)</f>
        <v>0.33521549690987368</v>
      </c>
      <c r="F33" s="4">
        <v>0.69457753</v>
      </c>
      <c r="G33" s="4">
        <v>0.69455215713621599</v>
      </c>
      <c r="H33" s="5">
        <f>ABS(Table7[[#This Row],[Pd Analytic                             ]]-Table7[[#This Row],[Pd Simulation                           ]])</f>
        <v>2.5372863784012267E-5</v>
      </c>
      <c r="I33" s="5">
        <f>100*IF(Table7[[#This Row],[Pd Analytic                             ]]&gt;0,Table7[[#This Row],[Absolute Error]]/Table7[[#This Row],[Pd Analytic                             ]],1)</f>
        <v>3.6531257621644857E-3</v>
      </c>
    </row>
    <row r="34" spans="1:9" x14ac:dyDescent="0.25">
      <c r="A34" s="1">
        <v>3.3</v>
      </c>
      <c r="B34" s="4">
        <v>4.7128200000000004E-3</v>
      </c>
      <c r="C34" s="4">
        <v>4.7083520652344297E-3</v>
      </c>
      <c r="D34" s="5">
        <f>ABS(Table6[[#This Row],[Pb Analytic                             ]]-Table6[[#This Row],[Pb Simulation                           ]])</f>
        <v>4.46793476557069E-6</v>
      </c>
      <c r="E34" s="5">
        <f>100*IF(Table6[[#This Row],[Pb Analytic                             ]]&gt;0,Table6[[#This Row],[Absolute Error]]/Table6[[#This Row],[Pb Analytic                             ]],1)</f>
        <v>9.489381218029691E-2</v>
      </c>
      <c r="F34" s="4">
        <v>0.70130398999999999</v>
      </c>
      <c r="G34" s="4">
        <v>0.70136479717647704</v>
      </c>
      <c r="H34" s="5">
        <f>ABS(Table7[[#This Row],[Pd Analytic                             ]]-Table7[[#This Row],[Pd Simulation                           ]])</f>
        <v>6.080717647705125E-5</v>
      </c>
      <c r="I34" s="5">
        <f>100*IF(Table7[[#This Row],[Pd Analytic                             ]]&gt;0,Table7[[#This Row],[Absolute Error]]/Table7[[#This Row],[Pd Analytic                             ]],1)</f>
        <v>8.6698358289218468E-3</v>
      </c>
    </row>
    <row r="35" spans="1:9" x14ac:dyDescent="0.25">
      <c r="A35" s="1">
        <v>3.4</v>
      </c>
      <c r="B35" s="4">
        <v>5.8387600000000001E-3</v>
      </c>
      <c r="C35" s="4">
        <v>5.8512689697642097E-3</v>
      </c>
      <c r="D35" s="5">
        <f>ABS(Table6[[#This Row],[Pb Analytic                             ]]-Table6[[#This Row],[Pb Simulation                           ]])</f>
        <v>1.2508969764209524E-5</v>
      </c>
      <c r="E35" s="5">
        <f>100*IF(Table6[[#This Row],[Pb Analytic                             ]]&gt;0,Table6[[#This Row],[Absolute Error]]/Table6[[#This Row],[Pb Analytic                             ]],1)</f>
        <v>0.2137821697968125</v>
      </c>
      <c r="F35" s="4">
        <v>0.70773717999999997</v>
      </c>
      <c r="G35" s="4">
        <v>0.70770545070663704</v>
      </c>
      <c r="H35" s="5">
        <f>ABS(Table7[[#This Row],[Pd Analytic                             ]]-Table7[[#This Row],[Pd Simulation                           ]])</f>
        <v>3.1729293362925404E-5</v>
      </c>
      <c r="I35" s="5">
        <f>100*IF(Table7[[#This Row],[Pd Analytic                             ]]&gt;0,Table7[[#This Row],[Absolute Error]]/Table7[[#This Row],[Pd Analytic                             ]],1)</f>
        <v>4.4834038414207512E-3</v>
      </c>
    </row>
    <row r="36" spans="1:9" x14ac:dyDescent="0.25">
      <c r="A36" s="1">
        <v>3.5</v>
      </c>
      <c r="B36" s="4">
        <v>7.1947499999999998E-3</v>
      </c>
      <c r="C36" s="4">
        <v>7.1877187634651098E-3</v>
      </c>
      <c r="D36" s="5">
        <f>ABS(Table6[[#This Row],[Pb Analytic                             ]]-Table6[[#This Row],[Pb Simulation                           ]])</f>
        <v>7.0312365348899897E-6</v>
      </c>
      <c r="E36" s="5">
        <f>100*IF(Table6[[#This Row],[Pb Analytic                             ]]&gt;0,Table6[[#This Row],[Absolute Error]]/Table6[[#This Row],[Pb Analytic                             ]],1)</f>
        <v>9.7822922213226915E-2</v>
      </c>
      <c r="F36" s="4">
        <v>0.71355886000000002</v>
      </c>
      <c r="G36" s="4">
        <v>0.71356532382700499</v>
      </c>
      <c r="H36" s="5">
        <f>ABS(Table7[[#This Row],[Pd Analytic                             ]]-Table7[[#This Row],[Pd Simulation                           ]])</f>
        <v>6.4638270049766078E-6</v>
      </c>
      <c r="I36" s="5">
        <f>100*IF(Table7[[#This Row],[Pd Analytic                             ]]&gt;0,Table7[[#This Row],[Absolute Error]]/Table7[[#This Row],[Pd Analytic                             ]],1)</f>
        <v>9.058493720392279E-4</v>
      </c>
    </row>
    <row r="37" spans="1:9" x14ac:dyDescent="0.25">
      <c r="A37" s="1">
        <v>3.6</v>
      </c>
      <c r="B37" s="4">
        <v>8.7354500000000005E-3</v>
      </c>
      <c r="C37" s="4">
        <v>8.7334975903740203E-3</v>
      </c>
      <c r="D37" s="5">
        <f>ABS(Table6[[#This Row],[Pb Analytic                             ]]-Table6[[#This Row],[Pb Simulation                           ]])</f>
        <v>1.9524096259802143E-6</v>
      </c>
      <c r="E37" s="5">
        <f>100*IF(Table6[[#This Row],[Pb Analytic                             ]]&gt;0,Table6[[#This Row],[Absolute Error]]/Table6[[#This Row],[Pb Analytic                             ]],1)</f>
        <v>2.2355414950044093E-2</v>
      </c>
      <c r="F37" s="4">
        <v>0.71890845000000003</v>
      </c>
      <c r="G37" s="4">
        <v>0.71893718885165403</v>
      </c>
      <c r="H37" s="5">
        <f>ABS(Table7[[#This Row],[Pd Analytic                             ]]-Table7[[#This Row],[Pd Simulation                           ]])</f>
        <v>2.8738851653997699E-5</v>
      </c>
      <c r="I37" s="5">
        <f>100*IF(Table7[[#This Row],[Pd Analytic                             ]]&gt;0,Table7[[#This Row],[Absolute Error]]/Table7[[#This Row],[Pd Analytic                             ]],1)</f>
        <v>3.9974078542107097E-3</v>
      </c>
    </row>
    <row r="38" spans="1:9" x14ac:dyDescent="0.25">
      <c r="A38" s="1">
        <v>3.7</v>
      </c>
      <c r="B38" s="4">
        <v>1.04942E-2</v>
      </c>
      <c r="C38" s="4">
        <v>1.0503096127355E-2</v>
      </c>
      <c r="D38" s="5">
        <f>ABS(Table6[[#This Row],[Pb Analytic                             ]]-Table6[[#This Row],[Pb Simulation                           ]])</f>
        <v>8.8961273549993669E-6</v>
      </c>
      <c r="E38" s="5">
        <f>100*IF(Table6[[#This Row],[Pb Analytic                             ]]&gt;0,Table6[[#This Row],[Absolute Error]]/Table6[[#This Row],[Pb Analytic                             ]],1)</f>
        <v>8.4700046987379943E-2</v>
      </c>
      <c r="F38" s="4">
        <v>0.72373114000000005</v>
      </c>
      <c r="G38" s="4">
        <v>0.72381558370903798</v>
      </c>
      <c r="H38" s="5">
        <f>ABS(Table7[[#This Row],[Pd Analytic                             ]]-Table7[[#This Row],[Pd Simulation                           ]])</f>
        <v>8.4443709037929082E-5</v>
      </c>
      <c r="I38" s="5">
        <f>100*IF(Table7[[#This Row],[Pd Analytic                             ]]&gt;0,Table7[[#This Row],[Absolute Error]]/Table7[[#This Row],[Pd Analytic                             ]],1)</f>
        <v>1.1666467390107212E-2</v>
      </c>
    </row>
    <row r="39" spans="1:9" x14ac:dyDescent="0.25">
      <c r="A39" s="1">
        <v>3.8</v>
      </c>
      <c r="B39" s="4">
        <v>1.2519479999999999E-2</v>
      </c>
      <c r="C39" s="4">
        <v>1.2509389083577301E-2</v>
      </c>
      <c r="D39" s="5">
        <f>ABS(Table6[[#This Row],[Pb Analytic                             ]]-Table6[[#This Row],[Pb Simulation                           ]])</f>
        <v>1.0090916422698937E-5</v>
      </c>
      <c r="E39" s="5">
        <f>100*IF(Table6[[#This Row],[Pb Analytic                             ]]&gt;0,Table6[[#This Row],[Absolute Error]]/Table6[[#This Row],[Pb Analytic                             ]],1)</f>
        <v>8.066674044015941E-2</v>
      </c>
      <c r="F39" s="4">
        <v>0.72823051000000005</v>
      </c>
      <c r="G39" s="4">
        <v>0.72819698875818295</v>
      </c>
      <c r="H39" s="5">
        <f>ABS(Table7[[#This Row],[Pd Analytic                             ]]-Table7[[#This Row],[Pd Simulation                           ]])</f>
        <v>3.3521241817102698E-5</v>
      </c>
      <c r="I39" s="5">
        <f>100*IF(Table7[[#This Row],[Pd Analytic                             ]]&gt;0,Table7[[#This Row],[Absolute Error]]/Table7[[#This Row],[Pd Analytic                             ]],1)</f>
        <v>4.6033205759704555E-3</v>
      </c>
    </row>
    <row r="40" spans="1:9" x14ac:dyDescent="0.25">
      <c r="A40" s="1">
        <v>3.9</v>
      </c>
      <c r="B40" s="4">
        <v>1.4750849999999999E-2</v>
      </c>
      <c r="C40" s="4">
        <v>1.4763373093147901E-2</v>
      </c>
      <c r="D40" s="5">
        <f>ABS(Table6[[#This Row],[Pb Analytic                             ]]-Table6[[#This Row],[Pb Simulation                           ]])</f>
        <v>1.2523093147901246E-5</v>
      </c>
      <c r="E40" s="5">
        <f>100*IF(Table6[[#This Row],[Pb Analytic                             ]]&gt;0,Table6[[#This Row],[Absolute Error]]/Table6[[#This Row],[Pb Analytic                             ]],1)</f>
        <v>8.4825419427444856E-2</v>
      </c>
      <c r="F40" s="4">
        <v>0.73209895999999997</v>
      </c>
      <c r="G40" s="4">
        <v>0.73207997014356396</v>
      </c>
      <c r="H40" s="5">
        <f>ABS(Table7[[#This Row],[Pd Analytic                             ]]-Table7[[#This Row],[Pd Simulation                           ]])</f>
        <v>1.8989856436002484E-5</v>
      </c>
      <c r="I40" s="5">
        <f>100*IF(Table7[[#This Row],[Pd Analytic                             ]]&gt;0,Table7[[#This Row],[Absolute Error]]/Table7[[#This Row],[Pd Analytic                             ]],1)</f>
        <v>2.5939592954958859E-3</v>
      </c>
    </row>
    <row r="41" spans="1:9" x14ac:dyDescent="0.25">
      <c r="A41" s="1">
        <v>4</v>
      </c>
      <c r="B41" s="4">
        <v>1.7224159999999999E-2</v>
      </c>
      <c r="C41" s="4">
        <v>1.72739608878529E-2</v>
      </c>
      <c r="D41" s="5">
        <f>ABS(Table6[[#This Row],[Pb Analytic                             ]]-Table6[[#This Row],[Pb Simulation                           ]])</f>
        <v>4.980088785290146E-5</v>
      </c>
      <c r="E41" s="5">
        <f>100*IF(Table6[[#This Row],[Pb Analytic                             ]]&gt;0,Table6[[#This Row],[Absolute Error]]/Table6[[#This Row],[Pb Analytic                             ]],1)</f>
        <v>0.28830033931546983</v>
      </c>
      <c r="F41" s="4">
        <v>0.73542050000000003</v>
      </c>
      <c r="G41" s="4">
        <v>0.73546528143467604</v>
      </c>
      <c r="H41" s="5">
        <f>ABS(Table7[[#This Row],[Pd Analytic                             ]]-Table7[[#This Row],[Pd Simulation                           ]])</f>
        <v>4.4781434676011145E-5</v>
      </c>
      <c r="I41" s="5">
        <f>100*IF(Table7[[#This Row],[Pd Analytic                             ]]&gt;0,Table7[[#This Row],[Absolute Error]]/Table7[[#This Row],[Pd Analytic                             ]],1)</f>
        <v>6.0888577348825711E-3</v>
      </c>
    </row>
    <row r="42" spans="1:9" x14ac:dyDescent="0.25">
      <c r="A42" s="1">
        <v>4.0999999999999996</v>
      </c>
      <c r="B42" s="4">
        <v>2.0074330000000001E-2</v>
      </c>
      <c r="C42" s="4">
        <v>2.00478364467685E-2</v>
      </c>
      <c r="D42" s="5">
        <f>ABS(Table6[[#This Row],[Pb Analytic                             ]]-Table6[[#This Row],[Pb Simulation                           ]])</f>
        <v>2.6493553231501238E-5</v>
      </c>
      <c r="E42" s="5">
        <f>100*IF(Table6[[#This Row],[Pb Analytic                             ]]&gt;0,Table6[[#This Row],[Absolute Error]]/Table6[[#This Row],[Pb Analytic                             ]],1)</f>
        <v>0.13215168281049958</v>
      </c>
      <c r="F42" s="4">
        <v>0.73837642000000003</v>
      </c>
      <c r="G42" s="4">
        <v>0.73835591823040803</v>
      </c>
      <c r="H42" s="5">
        <f>ABS(Table7[[#This Row],[Pd Analytic                             ]]-Table7[[#This Row],[Pd Simulation                           ]])</f>
        <v>2.0501769592007335E-5</v>
      </c>
      <c r="I42" s="5">
        <f>100*IF(Table7[[#This Row],[Pd Analytic                             ]]&gt;0,Table7[[#This Row],[Absolute Error]]/Table7[[#This Row],[Pd Analytic                             ]],1)</f>
        <v>2.7766784400053584E-3</v>
      </c>
    </row>
    <row r="43" spans="1:9" x14ac:dyDescent="0.25">
      <c r="A43" s="1">
        <v>4.2</v>
      </c>
      <c r="B43" s="4">
        <v>2.3072539999999999E-2</v>
      </c>
      <c r="C43" s="4">
        <v>2.3089372646156101E-2</v>
      </c>
      <c r="D43" s="5">
        <f>ABS(Table6[[#This Row],[Pb Analytic                             ]]-Table6[[#This Row],[Pb Simulation                           ]])</f>
        <v>1.6832646156102193E-5</v>
      </c>
      <c r="E43" s="5">
        <f>100*IF(Table6[[#This Row],[Pb Analytic                             ]]&gt;0,Table6[[#This Row],[Absolute Error]]/Table6[[#This Row],[Pb Analytic                             ]],1)</f>
        <v>7.2902137334183825E-2</v>
      </c>
      <c r="F43" s="4">
        <v>0.74073633999999999</v>
      </c>
      <c r="G43" s="4">
        <v>0.74075712339737099</v>
      </c>
      <c r="H43" s="5">
        <f>ABS(Table7[[#This Row],[Pd Analytic                             ]]-Table7[[#This Row],[Pd Simulation                           ]])</f>
        <v>2.0783397370993661E-5</v>
      </c>
      <c r="I43" s="5">
        <f>100*IF(Table7[[#This Row],[Pd Analytic                             ]]&gt;0,Table7[[#This Row],[Absolute Error]]/Table7[[#This Row],[Pd Analytic                             ]],1)</f>
        <v>2.805696592652898E-3</v>
      </c>
    </row>
    <row r="44" spans="1:9" x14ac:dyDescent="0.25">
      <c r="A44" s="1">
        <v>4.3</v>
      </c>
      <c r="B44" s="4">
        <v>2.6414099999999999E-2</v>
      </c>
      <c r="C44" s="4">
        <v>2.6400609990907199E-2</v>
      </c>
      <c r="D44" s="5">
        <f>ABS(Table6[[#This Row],[Pb Analytic                             ]]-Table6[[#This Row],[Pb Simulation                           ]])</f>
        <v>1.3490009092800848E-5</v>
      </c>
      <c r="E44" s="5">
        <f>100*IF(Table6[[#This Row],[Pb Analytic                             ]]&gt;0,Table6[[#This Row],[Absolute Error]]/Table6[[#This Row],[Pb Analytic                             ]],1)</f>
        <v>5.1097338650307807E-2</v>
      </c>
      <c r="F44" s="4">
        <v>0.74258279999999999</v>
      </c>
      <c r="G44" s="4">
        <v>0.74267634342924604</v>
      </c>
      <c r="H44" s="5">
        <f>ABS(Table7[[#This Row],[Pd Analytic                             ]]-Table7[[#This Row],[Pd Simulation                           ]])</f>
        <v>9.3543429246056853E-5</v>
      </c>
      <c r="I44" s="5">
        <f>100*IF(Table7[[#This Row],[Pd Analytic                             ]]&gt;0,Table7[[#This Row],[Absolute Error]]/Table7[[#This Row],[Pd Analytic                             ]],1)</f>
        <v>1.2595450235310831E-2</v>
      </c>
    </row>
    <row r="45" spans="1:9" x14ac:dyDescent="0.25">
      <c r="A45" s="1">
        <v>4.4000000000000004</v>
      </c>
      <c r="B45" s="4">
        <v>3.0055519999999999E-2</v>
      </c>
      <c r="C45" s="4">
        <v>2.9981292466315E-2</v>
      </c>
      <c r="D45" s="5">
        <f>ABS(Table6[[#This Row],[Pb Analytic                             ]]-Table6[[#This Row],[Pb Simulation                           ]])</f>
        <v>7.4227533684998598E-5</v>
      </c>
      <c r="E45" s="5">
        <f>100*IF(Table6[[#This Row],[Pb Analytic                             ]]&gt;0,Table6[[#This Row],[Absolute Error]]/Table6[[#This Row],[Pb Analytic                             ]],1)</f>
        <v>0.24757949901057721</v>
      </c>
      <c r="F45" s="4">
        <v>0.74414608000000004</v>
      </c>
      <c r="G45" s="4">
        <v>0.74412313888175796</v>
      </c>
      <c r="H45" s="5">
        <f>ABS(Table7[[#This Row],[Pd Analytic                             ]]-Table7[[#This Row],[Pd Simulation                           ]])</f>
        <v>2.2941118242081338E-5</v>
      </c>
      <c r="I45" s="5">
        <f>100*IF(Table7[[#This Row],[Pd Analytic                             ]]&gt;0,Table7[[#This Row],[Absolute Error]]/Table7[[#This Row],[Pd Analytic                             ]],1)</f>
        <v>3.0829733740784411E-3</v>
      </c>
    </row>
    <row r="46" spans="1:9" x14ac:dyDescent="0.25">
      <c r="A46" s="1">
        <v>4.5</v>
      </c>
      <c r="B46" s="4">
        <v>3.3874109999999999E-2</v>
      </c>
      <c r="C46" s="4">
        <v>3.3828954520041699E-2</v>
      </c>
      <c r="D46" s="5">
        <f>ABS(Table6[[#This Row],[Pb Analytic                             ]]-Table6[[#This Row],[Pb Simulation                           ]])</f>
        <v>4.5155479958300382E-5</v>
      </c>
      <c r="E46" s="5">
        <f>100*IF(Table6[[#This Row],[Pb Analytic                             ]]&gt;0,Table6[[#This Row],[Absolute Error]]/Table6[[#This Row],[Pb Analytic                             ]],1)</f>
        <v>0.13348174839854532</v>
      </c>
      <c r="F46" s="4">
        <v>0.74506486999999999</v>
      </c>
      <c r="G46" s="4">
        <v>0.74510905383138404</v>
      </c>
      <c r="H46" s="5">
        <f>ABS(Table7[[#This Row],[Pd Analytic                             ]]-Table7[[#This Row],[Pd Simulation                           ]])</f>
        <v>4.4183831384048133E-5</v>
      </c>
      <c r="I46" s="5">
        <f>100*IF(Table7[[#This Row],[Pd Analytic                             ]]&gt;0,Table7[[#This Row],[Absolute Error]]/Table7[[#This Row],[Pd Analytic                             ]],1)</f>
        <v>5.9298476051059769E-3</v>
      </c>
    </row>
    <row r="47" spans="1:9" x14ac:dyDescent="0.25">
      <c r="A47" s="1">
        <v>4.5999999999999996</v>
      </c>
      <c r="B47" s="4">
        <v>3.7952609999999998E-2</v>
      </c>
      <c r="C47" s="4">
        <v>3.7939051726600198E-2</v>
      </c>
      <c r="D47" s="5">
        <f>ABS(Table6[[#This Row],[Pb Analytic                             ]]-Table6[[#This Row],[Pb Simulation                           ]])</f>
        <v>1.3558273399799647E-5</v>
      </c>
      <c r="E47" s="5">
        <f>100*IF(Table6[[#This Row],[Pb Analytic                             ]]&gt;0,Table6[[#This Row],[Absolute Error]]/Table6[[#This Row],[Pb Analytic                             ]],1)</f>
        <v>3.5736985461588489E-2</v>
      </c>
      <c r="F47" s="4">
        <v>0.74562346000000002</v>
      </c>
      <c r="G47" s="4">
        <v>0.74564745075946903</v>
      </c>
      <c r="H47" s="5">
        <f>ABS(Table7[[#This Row],[Pd Analytic                             ]]-Table7[[#This Row],[Pd Simulation                           ]])</f>
        <v>2.3990759469016965E-5</v>
      </c>
      <c r="I47" s="5">
        <f>100*IF(Table7[[#This Row],[Pd Analytic                             ]]&gt;0,Table7[[#This Row],[Absolute Error]]/Table7[[#This Row],[Pd Analytic                             ]],1)</f>
        <v>3.217440017340836E-3</v>
      </c>
    </row>
    <row r="48" spans="1:9" x14ac:dyDescent="0.25">
      <c r="A48" s="1">
        <v>4.7</v>
      </c>
      <c r="B48" s="4">
        <v>4.2326469999999998E-2</v>
      </c>
      <c r="C48" s="4">
        <v>4.2305126806404601E-2</v>
      </c>
      <c r="D48" s="5">
        <f>ABS(Table6[[#This Row],[Pb Analytic                             ]]-Table6[[#This Row],[Pb Simulation                           ]])</f>
        <v>2.1343193595396714E-5</v>
      </c>
      <c r="E48" s="5">
        <f>100*IF(Table6[[#This Row],[Pb Analytic                             ]]&gt;0,Table6[[#This Row],[Absolute Error]]/Table6[[#This Row],[Pb Analytic                             ]],1)</f>
        <v>5.0450607778737479E-2</v>
      </c>
      <c r="F48" s="4">
        <v>0.74577022999999998</v>
      </c>
      <c r="G48" s="4">
        <v>0.74575331816386603</v>
      </c>
      <c r="H48" s="5">
        <f>ABS(Table7[[#This Row],[Pd Analytic                             ]]-Table7[[#This Row],[Pd Simulation                           ]])</f>
        <v>1.6911836133948199E-5</v>
      </c>
      <c r="I48" s="5">
        <f>100*IF(Table7[[#This Row],[Pd Analytic                             ]]&gt;0,Table7[[#This Row],[Absolute Error]]/Table7[[#This Row],[Pd Analytic                             ]],1)</f>
        <v>2.2677520464256416E-3</v>
      </c>
    </row>
    <row r="49" spans="1:9" x14ac:dyDescent="0.25">
      <c r="A49" s="1">
        <v>4.8</v>
      </c>
      <c r="B49" s="4">
        <v>4.6926570000000001E-2</v>
      </c>
      <c r="C49" s="4">
        <v>4.6919002331266897E-2</v>
      </c>
      <c r="D49" s="5">
        <f>ABS(Table6[[#This Row],[Pb Analytic                             ]]-Table6[[#This Row],[Pb Simulation                           ]])</f>
        <v>7.5676687331036052E-6</v>
      </c>
      <c r="E49" s="5">
        <f>100*IF(Table6[[#This Row],[Pb Analytic                             ]]&gt;0,Table6[[#This Row],[Absolute Error]]/Table6[[#This Row],[Pb Analytic                             ]],1)</f>
        <v>1.6129219201365029E-2</v>
      </c>
      <c r="F49" s="4">
        <v>0.74548066000000002</v>
      </c>
      <c r="G49" s="4">
        <v>0.74544305857915205</v>
      </c>
      <c r="H49" s="5">
        <f>ABS(Table7[[#This Row],[Pd Analytic                             ]]-Table7[[#This Row],[Pd Simulation                           ]])</f>
        <v>3.7601420847965805E-5</v>
      </c>
      <c r="I49" s="5">
        <f>100*IF(Table7[[#This Row],[Pd Analytic                             ]]&gt;0,Table7[[#This Row],[Absolute Error]]/Table7[[#This Row],[Pd Analytic                             ]],1)</f>
        <v>5.04417076733343E-3</v>
      </c>
    </row>
    <row r="50" spans="1:9" x14ac:dyDescent="0.25">
      <c r="A50" s="1">
        <v>4.9000000000000004</v>
      </c>
      <c r="B50" s="4">
        <v>5.1725979999999998E-2</v>
      </c>
      <c r="C50" s="4">
        <v>5.1770991579001897E-2</v>
      </c>
      <c r="D50" s="5">
        <f>ABS(Table6[[#This Row],[Pb Analytic                             ]]-Table6[[#This Row],[Pb Simulation                           ]])</f>
        <v>4.501157900189956E-5</v>
      </c>
      <c r="E50" s="5">
        <f>100*IF(Table6[[#This Row],[Pb Analytic                             ]]&gt;0,Table6[[#This Row],[Absolute Error]]/Table6[[#This Row],[Pb Analytic                             ]],1)</f>
        <v>8.6943629297137268E-2</v>
      </c>
      <c r="F50" s="4">
        <v>0.74481553</v>
      </c>
      <c r="G50" s="4">
        <v>0.74473426460792602</v>
      </c>
      <c r="H50" s="5">
        <f>ABS(Table7[[#This Row],[Pd Analytic                             ]]-Table7[[#This Row],[Pd Simulation                           ]])</f>
        <v>8.1265392073981424E-5</v>
      </c>
      <c r="I50" s="5">
        <f>100*IF(Table7[[#This Row],[Pd Analytic                             ]]&gt;0,Table7[[#This Row],[Absolute Error]]/Table7[[#This Row],[Pd Analytic                             ]],1)</f>
        <v>1.0911998539071453E-2</v>
      </c>
    </row>
    <row r="51" spans="1:9" x14ac:dyDescent="0.25">
      <c r="A51" s="1">
        <v>5</v>
      </c>
      <c r="B51" s="4">
        <v>5.6898879999999999E-2</v>
      </c>
      <c r="C51" s="4">
        <v>5.6850119512449698E-2</v>
      </c>
      <c r="D51" s="5">
        <f>ABS(Table6[[#This Row],[Pb Analytic                             ]]-Table6[[#This Row],[Pb Simulation                           ]])</f>
        <v>4.8760487550300602E-5</v>
      </c>
      <c r="E51" s="5">
        <f>100*IF(Table6[[#This Row],[Pb Analytic                             ]]&gt;0,Table6[[#This Row],[Absolute Error]]/Table6[[#This Row],[Pb Analytic                             ]],1)</f>
        <v>8.5770246339803138E-2</v>
      </c>
      <c r="F51" s="4">
        <v>0.74358544999999998</v>
      </c>
      <c r="G51" s="4">
        <v>0.74364549011491099</v>
      </c>
      <c r="H51" s="5">
        <f>ABS(Table7[[#This Row],[Pd Analytic                             ]]-Table7[[#This Row],[Pd Simulation                           ]])</f>
        <v>6.004011491100858E-5</v>
      </c>
      <c r="I51" s="5">
        <f>100*IF(Table7[[#This Row],[Pd Analytic                             ]]&gt;0,Table7[[#This Row],[Absolute Error]]/Table7[[#This Row],[Pd Analytic                             ]],1)</f>
        <v>8.0737549960440084E-3</v>
      </c>
    </row>
    <row r="52" spans="1:9" x14ac:dyDescent="0.25">
      <c r="A52" s="1">
        <v>5.0999999999999996</v>
      </c>
      <c r="B52" s="4">
        <v>6.2142360000000001E-2</v>
      </c>
      <c r="C52" s="4">
        <v>6.2144346654975202E-2</v>
      </c>
      <c r="D52" s="5">
        <f>ABS(Table6[[#This Row],[Pb Analytic                             ]]-Table6[[#This Row],[Pb Simulation                           ]])</f>
        <v>1.9866549752015072E-6</v>
      </c>
      <c r="E52" s="5">
        <f>100*IF(Table6[[#This Row],[Pb Analytic                             ]]&gt;0,Table6[[#This Row],[Absolute Error]]/Table6[[#This Row],[Pb Analytic                             ]],1)</f>
        <v>3.1968394264910308E-3</v>
      </c>
      <c r="F52" s="4">
        <v>0.74212416999999997</v>
      </c>
      <c r="G52" s="4">
        <v>0.74219602300685295</v>
      </c>
      <c r="H52" s="5">
        <f>ABS(Table7[[#This Row],[Pd Analytic                             ]]-Table7[[#This Row],[Pd Simulation                           ]])</f>
        <v>7.1853006852973245E-5</v>
      </c>
      <c r="I52" s="5">
        <f>100*IF(Table7[[#This Row],[Pd Analytic                             ]]&gt;0,Table7[[#This Row],[Absolute Error]]/Table7[[#This Row],[Pd Analytic                             ]],1)</f>
        <v>9.6811360645501325E-3</v>
      </c>
    </row>
    <row r="53" spans="1:9" x14ac:dyDescent="0.25">
      <c r="A53" s="1">
        <v>5.2</v>
      </c>
      <c r="B53" s="4">
        <v>6.7610530000000002E-2</v>
      </c>
      <c r="C53" s="4">
        <v>6.7640789618394107E-2</v>
      </c>
      <c r="D53" s="5">
        <f>ABS(Table6[[#This Row],[Pb Analytic                             ]]-Table6[[#This Row],[Pb Simulation                           ]])</f>
        <v>3.0259618394104515E-5</v>
      </c>
      <c r="E53" s="5">
        <f>100*IF(Table6[[#This Row],[Pb Analytic                             ]]&gt;0,Table6[[#This Row],[Absolute Error]]/Table6[[#This Row],[Pb Analytic                             ]],1)</f>
        <v>4.4735755695370791E-2</v>
      </c>
      <c r="F53" s="4">
        <v>0.74036619999999997</v>
      </c>
      <c r="G53" s="4">
        <v>0.74040566510877104</v>
      </c>
      <c r="H53" s="5">
        <f>ABS(Table7[[#This Row],[Pd Analytic                             ]]-Table7[[#This Row],[Pd Simulation                           ]])</f>
        <v>3.9465108771064017E-5</v>
      </c>
      <c r="I53" s="5">
        <f>100*IF(Table7[[#This Row],[Pd Analytic                             ]]&gt;0,Table7[[#This Row],[Absolute Error]]/Table7[[#This Row],[Pd Analytic                             ]],1)</f>
        <v>5.330200811641048E-3</v>
      </c>
    </row>
    <row r="54" spans="1:9" x14ac:dyDescent="0.25">
      <c r="A54" s="1">
        <v>5.3</v>
      </c>
      <c r="B54" s="4">
        <v>7.3424649999999994E-2</v>
      </c>
      <c r="C54" s="4">
        <v>7.3325933121465806E-2</v>
      </c>
      <c r="D54" s="5">
        <f>ABS(Table6[[#This Row],[Pb Analytic                             ]]-Table6[[#This Row],[Pb Simulation                           ]])</f>
        <v>9.8716878534188535E-5</v>
      </c>
      <c r="E54" s="5">
        <f>100*IF(Table6[[#This Row],[Pb Analytic                             ]]&gt;0,Table6[[#This Row],[Absolute Error]]/Table6[[#This Row],[Pb Analytic                             ]],1)</f>
        <v>0.1346275108025726</v>
      </c>
      <c r="F54" s="4">
        <v>0.73815419000000004</v>
      </c>
      <c r="G54" s="4">
        <v>0.73829452363752102</v>
      </c>
      <c r="H54" s="5">
        <f>ABS(Table7[[#This Row],[Pd Analytic                             ]]-Table7[[#This Row],[Pd Simulation                           ]])</f>
        <v>1.4033363752097294E-4</v>
      </c>
      <c r="I54" s="5">
        <f>100*IF(Table7[[#This Row],[Pd Analytic                             ]]&gt;0,Table7[[#This Row],[Absolute Error]]/Table7[[#This Row],[Pd Analytic                             ]],1)</f>
        <v>1.9007812333424846E-2</v>
      </c>
    </row>
    <row r="55" spans="1:9" x14ac:dyDescent="0.25">
      <c r="A55" s="1">
        <v>5.4</v>
      </c>
      <c r="B55" s="4">
        <v>7.9230869999999995E-2</v>
      </c>
      <c r="C55" s="4">
        <v>7.9185829441614702E-2</v>
      </c>
      <c r="D55" s="5">
        <f>ABS(Table6[[#This Row],[Pb Analytic                             ]]-Table6[[#This Row],[Pb Simulation                           ]])</f>
        <v>4.5040558385292528E-5</v>
      </c>
      <c r="E55" s="5">
        <f>100*IF(Table6[[#This Row],[Pb Analytic                             ]]&gt;0,Table6[[#This Row],[Absolute Error]]/Table6[[#This Row],[Pb Analytic                             ]],1)</f>
        <v>5.6879568860867757E-2</v>
      </c>
      <c r="F55" s="4">
        <v>0.73588673000000004</v>
      </c>
      <c r="G55" s="4">
        <v>0.73588281774094799</v>
      </c>
      <c r="H55" s="5">
        <f>ABS(Table7[[#This Row],[Pd Analytic                             ]]-Table7[[#This Row],[Pd Simulation                           ]])</f>
        <v>3.9122590520523914E-6</v>
      </c>
      <c r="I55" s="5">
        <f>100*IF(Table7[[#This Row],[Pd Analytic                             ]]&gt;0,Table7[[#This Row],[Absolute Error]]/Table7[[#This Row],[Pd Analytic                             ]],1)</f>
        <v>5.3164158174836195E-4</v>
      </c>
    </row>
    <row r="56" spans="1:9" x14ac:dyDescent="0.25">
      <c r="A56" s="1">
        <v>5.5</v>
      </c>
      <c r="B56" s="4">
        <v>8.5170389999999999E-2</v>
      </c>
      <c r="C56" s="4">
        <v>8.5206282308778802E-2</v>
      </c>
      <c r="D56" s="5">
        <f>ABS(Table6[[#This Row],[Pb Analytic                             ]]-Table6[[#This Row],[Pb Simulation                           ]])</f>
        <v>3.5892308778803783E-5</v>
      </c>
      <c r="E56" s="5">
        <f>100*IF(Table6[[#This Row],[Pb Analytic                             ]]&gt;0,Table6[[#This Row],[Absolute Error]]/Table6[[#This Row],[Pb Analytic                             ]],1)</f>
        <v>4.2124016922524266E-2</v>
      </c>
      <c r="F56" s="4">
        <v>0.73322489999999996</v>
      </c>
      <c r="G56" s="4">
        <v>0.73319070257431695</v>
      </c>
      <c r="H56" s="5">
        <f>ABS(Table7[[#This Row],[Pd Analytic                             ]]-Table7[[#This Row],[Pd Simulation                           ]])</f>
        <v>3.4197425683002436E-5</v>
      </c>
      <c r="I56" s="5">
        <f>100*IF(Table7[[#This Row],[Pd Analytic                             ]]&gt;0,Table7[[#This Row],[Absolute Error]]/Table7[[#This Row],[Pd Analytic                             ]],1)</f>
        <v>4.6641924894752947E-3</v>
      </c>
    </row>
    <row r="57" spans="1:9" x14ac:dyDescent="0.25">
      <c r="A57" s="1">
        <v>5.6</v>
      </c>
      <c r="B57" s="4">
        <v>9.1353589999999998E-2</v>
      </c>
      <c r="C57" s="4">
        <v>9.1373013233654002E-2</v>
      </c>
      <c r="D57" s="5">
        <f>ABS(Table6[[#This Row],[Pb Analytic                             ]]-Table6[[#This Row],[Pb Simulation                           ]])</f>
        <v>1.9423233654003447E-5</v>
      </c>
      <c r="E57" s="5">
        <f>100*IF(Table6[[#This Row],[Pb Analytic                             ]]&gt;0,Table6[[#This Row],[Absolute Error]]/Table6[[#This Row],[Pb Analytic                             ]],1)</f>
        <v>2.1257079050611399E-2</v>
      </c>
      <c r="F57" s="4">
        <v>0.73029054999999998</v>
      </c>
      <c r="G57" s="4">
        <v>0.73023811246856096</v>
      </c>
      <c r="H57" s="5">
        <f>ABS(Table7[[#This Row],[Pd Analytic                             ]]-Table7[[#This Row],[Pd Simulation                           ]])</f>
        <v>5.2437531439020191E-5</v>
      </c>
      <c r="I57" s="5">
        <f>100*IF(Table7[[#This Row],[Pd Analytic                             ]]&gt;0,Table7[[#This Row],[Absolute Error]]/Table7[[#This Row],[Pd Analytic                             ]],1)</f>
        <v>7.1808812144515104E-3</v>
      </c>
    </row>
    <row r="58" spans="1:9" x14ac:dyDescent="0.25">
      <c r="A58" s="1">
        <v>5.7</v>
      </c>
      <c r="B58" s="4">
        <v>9.7615759999999996E-2</v>
      </c>
      <c r="C58" s="4">
        <v>9.7671809133569404E-2</v>
      </c>
      <c r="D58" s="5">
        <f>ABS(Table6[[#This Row],[Pb Analytic                             ]]-Table6[[#This Row],[Pb Simulation                           ]])</f>
        <v>5.6049133569407994E-5</v>
      </c>
      <c r="E58" s="5">
        <f>100*IF(Table6[[#This Row],[Pb Analytic                             ]]&gt;0,Table6[[#This Row],[Absolute Error]]/Table6[[#This Row],[Pb Analytic                             ]],1)</f>
        <v>5.7385169852601961E-2</v>
      </c>
      <c r="F58" s="4">
        <v>0.72711102999999999</v>
      </c>
      <c r="G58" s="4">
        <v>0.72704462393602498</v>
      </c>
      <c r="H58" s="5">
        <f>ABS(Table7[[#This Row],[Pd Analytic                             ]]-Table7[[#This Row],[Pd Simulation                           ]])</f>
        <v>6.6406063975010809E-5</v>
      </c>
      <c r="I58" s="5">
        <f>100*IF(Table7[[#This Row],[Pd Analytic                             ]]&gt;0,Table7[[#This Row],[Absolute Error]]/Table7[[#This Row],[Pd Analytic                             ]],1)</f>
        <v>9.1336985088351468E-3</v>
      </c>
    </row>
    <row r="59" spans="1:9" x14ac:dyDescent="0.25">
      <c r="A59" s="1">
        <v>5.8</v>
      </c>
      <c r="B59" s="4">
        <v>0.10418767</v>
      </c>
      <c r="C59" s="4">
        <v>0.10408865086161199</v>
      </c>
      <c r="D59" s="5">
        <f>ABS(Table6[[#This Row],[Pb Analytic                             ]]-Table6[[#This Row],[Pb Simulation                           ]])</f>
        <v>9.9019138388001249E-5</v>
      </c>
      <c r="E59" s="5">
        <f>100*IF(Table6[[#This Row],[Pb Analytic                             ]]&gt;0,Table6[[#This Row],[Absolute Error]]/Table6[[#This Row],[Pb Analytic                             ]],1)</f>
        <v>9.5129620346073293E-2</v>
      </c>
      <c r="F59" s="4">
        <v>0.72358213000000005</v>
      </c>
      <c r="G59" s="4">
        <v>0.72362933857422596</v>
      </c>
      <c r="H59" s="5">
        <f>ABS(Table7[[#This Row],[Pd Analytic                             ]]-Table7[[#This Row],[Pd Simulation                           ]])</f>
        <v>4.720857422590985E-5</v>
      </c>
      <c r="I59" s="5">
        <f>100*IF(Table7[[#This Row],[Pd Analytic                             ]]&gt;0,Table7[[#This Row],[Absolute Error]]/Table7[[#This Row],[Pd Analytic                             ]],1)</f>
        <v>6.5238612794397436E-3</v>
      </c>
    </row>
    <row r="60" spans="1:9" x14ac:dyDescent="0.25">
      <c r="A60" s="1">
        <v>5.9</v>
      </c>
      <c r="B60" s="4">
        <v>0.11062252</v>
      </c>
      <c r="C60" s="4">
        <v>0.110609822853143</v>
      </c>
      <c r="D60" s="5">
        <f>ABS(Table6[[#This Row],[Pb Analytic                             ]]-Table6[[#This Row],[Pb Simulation                           ]])</f>
        <v>1.2697146857004737E-5</v>
      </c>
      <c r="E60" s="5">
        <f>100*IF(Table6[[#This Row],[Pb Analytic                             ]]&gt;0,Table6[[#This Row],[Absolute Error]]/Table6[[#This Row],[Pb Analytic                             ]],1)</f>
        <v>1.1479221763028026E-2</v>
      </c>
      <c r="F60" s="4">
        <v>0.71992800000000001</v>
      </c>
      <c r="G60" s="4">
        <v>0.72001078537183905</v>
      </c>
      <c r="H60" s="5">
        <f>ABS(Table7[[#This Row],[Pd Analytic                             ]]-Table7[[#This Row],[Pd Simulation                           ]])</f>
        <v>8.2785371839033672E-5</v>
      </c>
      <c r="I60" s="5">
        <f>100*IF(Table7[[#This Row],[Pd Analytic                             ]]&gt;0,Table7[[#This Row],[Absolute Error]]/Table7[[#This Row],[Pd Analytic                             ]],1)</f>
        <v>1.1497796077635195E-2</v>
      </c>
    </row>
    <row r="61" spans="1:9" x14ac:dyDescent="0.25">
      <c r="A61" s="1">
        <v>6</v>
      </c>
      <c r="B61" s="4">
        <v>0.11731030000000001</v>
      </c>
      <c r="C61" s="4">
        <v>0.11722200458167301</v>
      </c>
      <c r="D61" s="5">
        <f>ABS(Table6[[#This Row],[Pb Analytic                             ]]-Table6[[#This Row],[Pb Simulation                           ]])</f>
        <v>8.8295418327000164E-5</v>
      </c>
      <c r="E61" s="5">
        <f>100*IF(Table6[[#This Row],[Pb Analytic                             ]]&gt;0,Table6[[#This Row],[Absolute Error]]/Table6[[#This Row],[Pb Analytic                             ]],1)</f>
        <v>7.5323245530647287E-2</v>
      </c>
      <c r="F61" s="4">
        <v>0.71616603999999995</v>
      </c>
      <c r="G61" s="4">
        <v>0.71620684149019498</v>
      </c>
      <c r="H61" s="5">
        <f>ABS(Table7[[#This Row],[Pd Analytic                             ]]-Table7[[#This Row],[Pd Simulation                           ]])</f>
        <v>4.0801490195030432E-5</v>
      </c>
      <c r="I61" s="5">
        <f>100*IF(Table7[[#This Row],[Pd Analytic                             ]]&gt;0,Table7[[#This Row],[Absolute Error]]/Table7[[#This Row],[Pd Analytic                             ]],1)</f>
        <v>5.6968864064654446E-3</v>
      </c>
    </row>
    <row r="62" spans="1:9" x14ac:dyDescent="0.25">
      <c r="A62" s="1">
        <v>6.1</v>
      </c>
      <c r="B62" s="4">
        <v>0.12393969000000001</v>
      </c>
      <c r="C62" s="4">
        <v>0.123912344872407</v>
      </c>
      <c r="D62" s="5">
        <f>ABS(Table6[[#This Row],[Pb Analytic                             ]]-Table6[[#This Row],[Pb Simulation                           ]])</f>
        <v>2.7345127593003671E-5</v>
      </c>
      <c r="E62" s="5">
        <f>100*IF(Table6[[#This Row],[Pb Analytic                             ]]&gt;0,Table6[[#This Row],[Absolute Error]]/Table6[[#This Row],[Pb Analytic                             ]],1)</f>
        <v>2.2068122123878011E-2</v>
      </c>
      <c r="F62" s="4">
        <v>0.71218711000000001</v>
      </c>
      <c r="G62" s="4">
        <v>0.71223467027897303</v>
      </c>
      <c r="H62" s="5">
        <f>ABS(Table7[[#This Row],[Pd Analytic                             ]]-Table7[[#This Row],[Pd Simulation                           ]])</f>
        <v>4.7560278973013403E-5</v>
      </c>
      <c r="I62" s="5">
        <f>100*IF(Table7[[#This Row],[Pd Analytic                             ]]&gt;0,Table7[[#This Row],[Absolute Error]]/Table7[[#This Row],[Pd Analytic                             ]],1)</f>
        <v>6.6776135672228171E-3</v>
      </c>
    </row>
    <row r="63" spans="1:9" x14ac:dyDescent="0.25">
      <c r="A63" s="1">
        <v>6.2</v>
      </c>
      <c r="B63" s="4">
        <v>0.13071158999999999</v>
      </c>
      <c r="C63" s="4">
        <v>0.130668520369571</v>
      </c>
      <c r="D63" s="5">
        <f>ABS(Table6[[#This Row],[Pb Analytic                             ]]-Table6[[#This Row],[Pb Simulation                           ]])</f>
        <v>4.3069630428993477E-5</v>
      </c>
      <c r="E63" s="5">
        <f>100*IF(Table6[[#This Row],[Pb Analytic                             ]]&gt;0,Table6[[#This Row],[Absolute Error]]/Table6[[#This Row],[Pb Analytic                             ]],1)</f>
        <v>3.2960984257860454E-2</v>
      </c>
      <c r="F63" s="4">
        <v>0.70810720999999999</v>
      </c>
      <c r="G63" s="4">
        <v>0.70811067507365899</v>
      </c>
      <c r="H63" s="5">
        <f>ABS(Table7[[#This Row],[Pd Analytic                             ]]-Table7[[#This Row],[Pd Simulation                           ]])</f>
        <v>3.4650736590036146E-6</v>
      </c>
      <c r="I63" s="5">
        <f>100*IF(Table7[[#This Row],[Pd Analytic                             ]]&gt;0,Table7[[#This Row],[Absolute Error]]/Table7[[#This Row],[Pd Analytic                             ]],1)</f>
        <v>4.8934068938350232E-4</v>
      </c>
    </row>
    <row r="64" spans="1:9" x14ac:dyDescent="0.25">
      <c r="A64" s="1">
        <v>6.3</v>
      </c>
      <c r="B64" s="4">
        <v>0.13737537999999999</v>
      </c>
      <c r="C64" s="4">
        <v>0.13747877960809299</v>
      </c>
      <c r="D64" s="5">
        <f>ABS(Table6[[#This Row],[Pb Analytic                             ]]-Table6[[#This Row],[Pb Simulation                           ]])</f>
        <v>1.0339960809299664E-4</v>
      </c>
      <c r="E64" s="5">
        <f>100*IF(Table6[[#This Row],[Pb Analytic                             ]]&gt;0,Table6[[#This Row],[Absolute Error]]/Table6[[#This Row],[Pb Analytic                             ]],1)</f>
        <v>7.521132234935099E-2</v>
      </c>
      <c r="F64" s="4">
        <v>0.70395317000000002</v>
      </c>
      <c r="G64" s="4">
        <v>0.70385046719980704</v>
      </c>
      <c r="H64" s="5">
        <f>ABS(Table7[[#This Row],[Pd Analytic                             ]]-Table7[[#This Row],[Pd Simulation                           ]])</f>
        <v>1.0270280019297751E-4</v>
      </c>
      <c r="I64" s="5">
        <f>100*IF(Table7[[#This Row],[Pd Analytic                             ]]&gt;0,Table7[[#This Row],[Absolute Error]]/Table7[[#This Row],[Pd Analytic                             ]],1)</f>
        <v>1.4591565251291155E-2</v>
      </c>
    </row>
    <row r="65" spans="1:9" x14ac:dyDescent="0.25">
      <c r="A65" s="1">
        <v>6.4</v>
      </c>
      <c r="B65" s="4">
        <v>0.14443797</v>
      </c>
      <c r="C65" s="4">
        <v>0.14433197421684499</v>
      </c>
      <c r="D65" s="5">
        <f>ABS(Table6[[#This Row],[Pb Analytic                             ]]-Table6[[#This Row],[Pb Simulation                           ]])</f>
        <v>1.0599578315501068E-4</v>
      </c>
      <c r="E65" s="5">
        <f>100*IF(Table6[[#This Row],[Pb Analytic                             ]]&gt;0,Table6[[#This Row],[Absolute Error]]/Table6[[#This Row],[Pb Analytic                             ]],1)</f>
        <v>7.3438878481466727E-2</v>
      </c>
      <c r="F65" s="4">
        <v>0.69937194000000003</v>
      </c>
      <c r="G65" s="4">
        <v>0.69946884655992203</v>
      </c>
      <c r="H65" s="5">
        <f>ABS(Table7[[#This Row],[Pd Analytic                             ]]-Table7[[#This Row],[Pd Simulation                           ]])</f>
        <v>9.6906559922005364E-5</v>
      </c>
      <c r="I65" s="5">
        <f>100*IF(Table7[[#This Row],[Pd Analytic                             ]]&gt;0,Table7[[#This Row],[Absolute Error]]/Table7[[#This Row],[Pd Analytic                             ]],1)</f>
        <v>1.3854306792733417E-2</v>
      </c>
    </row>
    <row r="66" spans="1:9" x14ac:dyDescent="0.25">
      <c r="A66" s="1">
        <v>6.5</v>
      </c>
      <c r="B66" s="4">
        <v>0.15132427000000001</v>
      </c>
      <c r="C66" s="4">
        <v>0.15121757879497699</v>
      </c>
      <c r="D66" s="5">
        <f>ABS(Table6[[#This Row],[Pb Analytic                             ]]-Table6[[#This Row],[Pb Simulation                           ]])</f>
        <v>1.0669120502301843E-4</v>
      </c>
      <c r="E66" s="5">
        <f>100*IF(Table6[[#This Row],[Pb Analytic                             ]]&gt;0,Table6[[#This Row],[Absolute Error]]/Table6[[#This Row],[Pb Analytic                             ]],1)</f>
        <v>7.0554763456219555E-2</v>
      </c>
      <c r="F66" s="4">
        <v>0.69490452999999996</v>
      </c>
      <c r="G66" s="4">
        <v>0.69497979318793701</v>
      </c>
      <c r="H66" s="5">
        <f>ABS(Table7[[#This Row],[Pd Analytic                             ]]-Table7[[#This Row],[Pd Simulation                           ]])</f>
        <v>7.5263187937046894E-5</v>
      </c>
      <c r="I66" s="5">
        <f>100*IF(Table7[[#This Row],[Pd Analytic                             ]]&gt;0,Table7[[#This Row],[Absolute Error]]/Table7[[#This Row],[Pd Analytic                             ]],1)</f>
        <v>1.0829550538700938E-2</v>
      </c>
    </row>
    <row r="67" spans="1:9" x14ac:dyDescent="0.25">
      <c r="A67" s="1">
        <v>6.6</v>
      </c>
      <c r="B67" s="4">
        <v>0.15812905999999999</v>
      </c>
      <c r="C67" s="4">
        <v>0.158125700968829</v>
      </c>
      <c r="D67" s="5">
        <f>ABS(Table6[[#This Row],[Pb Analytic                             ]]-Table6[[#This Row],[Pb Simulation                           ]])</f>
        <v>3.3590311709907894E-6</v>
      </c>
      <c r="E67" s="5">
        <f>100*IF(Table6[[#This Row],[Pb Analytic                             ]]&gt;0,Table6[[#This Row],[Absolute Error]]/Table6[[#This Row],[Pb Analytic                             ]],1)</f>
        <v>2.1242790706445299E-3</v>
      </c>
      <c r="F67" s="4">
        <v>0.69037218</v>
      </c>
      <c r="G67" s="4">
        <v>0.69039646820993505</v>
      </c>
      <c r="H67" s="5">
        <f>ABS(Table7[[#This Row],[Pd Analytic                             ]]-Table7[[#This Row],[Pd Simulation                           ]])</f>
        <v>2.4288209935052762E-5</v>
      </c>
      <c r="I67" s="5">
        <f>100*IF(Table7[[#This Row],[Pd Analytic                             ]]&gt;0,Table7[[#This Row],[Absolute Error]]/Table7[[#This Row],[Pd Analytic                             ]],1)</f>
        <v>3.5180090069156069E-3</v>
      </c>
    </row>
    <row r="68" spans="1:9" x14ac:dyDescent="0.25">
      <c r="A68" s="1">
        <v>6.7</v>
      </c>
      <c r="B68" s="4">
        <v>0.16503689999999999</v>
      </c>
      <c r="C68" s="4">
        <v>0.165047083067279</v>
      </c>
      <c r="D68" s="5">
        <f>ABS(Table6[[#This Row],[Pb Analytic                             ]]-Table6[[#This Row],[Pb Simulation                           ]])</f>
        <v>1.0183067279012636E-5</v>
      </c>
      <c r="E68" s="5">
        <f>100*IF(Table6[[#This Row],[Pb Analytic                             ]]&gt;0,Table6[[#This Row],[Absolute Error]]/Table6[[#This Row],[Pb Analytic                             ]],1)</f>
        <v>6.1697953637033735E-3</v>
      </c>
      <c r="F68" s="4">
        <v>0.68573086999999999</v>
      </c>
      <c r="G68" s="4">
        <v>0.68573122273589504</v>
      </c>
      <c r="H68" s="5">
        <f>ABS(Table7[[#This Row],[Pd Analytic                             ]]-Table7[[#This Row],[Pd Simulation                           ]])</f>
        <v>3.5273589504836167E-7</v>
      </c>
      <c r="I68" s="5">
        <f>100*IF(Table7[[#This Row],[Pd Analytic                             ]]&gt;0,Table7[[#This Row],[Absolute Error]]/Table7[[#This Row],[Pd Analytic                             ]],1)</f>
        <v>5.1439380817608709E-5</v>
      </c>
    </row>
    <row r="69" spans="1:9" x14ac:dyDescent="0.25">
      <c r="A69" s="1">
        <v>6.8</v>
      </c>
      <c r="B69" s="4">
        <v>0.17189488999999999</v>
      </c>
      <c r="C69" s="4">
        <v>0.171973096758958</v>
      </c>
      <c r="D69" s="5">
        <f>ABS(Table6[[#This Row],[Pb Analytic                             ]]-Table6[[#This Row],[Pb Simulation                           ]])</f>
        <v>7.8206758958004885E-5</v>
      </c>
      <c r="E69" s="5">
        <f>100*IF(Table6[[#This Row],[Pb Analytic                             ]]&gt;0,Table6[[#This Row],[Absolute Error]]/Table6[[#This Row],[Pb Analytic                             ]],1)</f>
        <v>4.5476159022490324E-2</v>
      </c>
      <c r="F69" s="4">
        <v>0.68106686999999999</v>
      </c>
      <c r="G69" s="4">
        <v>0.68099561331519298</v>
      </c>
      <c r="H69" s="5">
        <f>ABS(Table7[[#This Row],[Pd Analytic                             ]]-Table7[[#This Row],[Pd Simulation                           ]])</f>
        <v>7.1256684807008419E-5</v>
      </c>
      <c r="I69" s="5">
        <f>100*IF(Table7[[#This Row],[Pd Analytic                             ]]&gt;0,Table7[[#This Row],[Absolute Error]]/Table7[[#This Row],[Pd Analytic                             ]],1)</f>
        <v>1.0463604084043912E-2</v>
      </c>
    </row>
    <row r="70" spans="1:9" x14ac:dyDescent="0.25">
      <c r="A70" s="1">
        <v>6.9</v>
      </c>
      <c r="B70" s="4">
        <v>0.17883272</v>
      </c>
      <c r="C70" s="4">
        <v>0.17889573188463401</v>
      </c>
      <c r="D70" s="5">
        <f>ABS(Table6[[#This Row],[Pb Analytic                             ]]-Table6[[#This Row],[Pb Simulation                           ]])</f>
        <v>6.3011884634006643E-5</v>
      </c>
      <c r="E70" s="5">
        <f>100*IF(Table6[[#This Row],[Pb Analytic                             ]]&gt;0,Table6[[#This Row],[Absolute Error]]/Table6[[#This Row],[Pb Analytic                             ]],1)</f>
        <v>3.5222687523166644E-2</v>
      </c>
      <c r="F70" s="4">
        <v>0.67626538000000003</v>
      </c>
      <c r="G70" s="4">
        <v>0.676200422709758</v>
      </c>
      <c r="H70" s="5">
        <f>ABS(Table7[[#This Row],[Pd Analytic                             ]]-Table7[[#This Row],[Pd Simulation                           ]])</f>
        <v>6.4957290242029231E-5</v>
      </c>
      <c r="I70" s="5">
        <f>100*IF(Table7[[#This Row],[Pd Analytic                             ]]&gt;0,Table7[[#This Row],[Absolute Error]]/Table7[[#This Row],[Pd Analytic                             ]],1)</f>
        <v>9.606218520497806E-3</v>
      </c>
    </row>
    <row r="71" spans="1:9" x14ac:dyDescent="0.25">
      <c r="A71" s="1">
        <v>7</v>
      </c>
      <c r="B71" s="4">
        <v>0.18584713999999999</v>
      </c>
      <c r="C71" s="4">
        <v>0.185807580599538</v>
      </c>
      <c r="D71" s="5">
        <f>ABS(Table6[[#This Row],[Pb Analytic                             ]]-Table6[[#This Row],[Pb Simulation                           ]])</f>
        <v>3.9559400461991467E-5</v>
      </c>
      <c r="E71" s="5">
        <f>100*IF(Table6[[#This Row],[Pb Analytic                             ]]&gt;0,Table6[[#This Row],[Absolute Error]]/Table6[[#This Row],[Pb Analytic                             ]],1)</f>
        <v>2.1290520189944193E-2</v>
      </c>
      <c r="F71" s="4">
        <v>0.67129313000000002</v>
      </c>
      <c r="G71" s="4">
        <v>0.67135568486620001</v>
      </c>
      <c r="H71" s="5">
        <f>ABS(Table7[[#This Row],[Pd Analytic                             ]]-Table7[[#This Row],[Pd Simulation                           ]])</f>
        <v>6.2554866199993064E-5</v>
      </c>
      <c r="I71" s="5">
        <f>100*IF(Table7[[#This Row],[Pd Analytic                             ]]&gt;0,Table7[[#This Row],[Absolute Error]]/Table7[[#This Row],[Pd Analytic                             ]],1)</f>
        <v>9.3176936771541818E-3</v>
      </c>
    </row>
    <row r="72" spans="1:9" x14ac:dyDescent="0.25">
      <c r="A72" s="1">
        <v>7.1</v>
      </c>
      <c r="B72" s="4">
        <v>0.19265499</v>
      </c>
      <c r="C72" s="4">
        <v>0.19270181781927001</v>
      </c>
      <c r="D72" s="5">
        <f>ABS(Table6[[#This Row],[Pb Analytic                             ]]-Table6[[#This Row],[Pb Simulation                           ]])</f>
        <v>4.6827819270012228E-5</v>
      </c>
      <c r="E72" s="5">
        <f>100*IF(Table6[[#This Row],[Pb Analytic                             ]]&gt;0,Table6[[#This Row],[Absolute Error]]/Table6[[#This Row],[Pb Analytic                             ]],1)</f>
        <v>2.4300662962054055E-2</v>
      </c>
      <c r="F72" s="4">
        <v>0.66652425999999998</v>
      </c>
      <c r="G72" s="4">
        <v>0.66647071309634698</v>
      </c>
      <c r="H72" s="5">
        <f>ABS(Table7[[#This Row],[Pd Analytic                             ]]-Table7[[#This Row],[Pd Simulation                           ]])</f>
        <v>5.3546903653001188E-5</v>
      </c>
      <c r="I72" s="5">
        <f>100*IF(Table7[[#This Row],[Pd Analytic                             ]]&gt;0,Table7[[#This Row],[Absolute Error]]/Table7[[#This Row],[Pd Analytic                             ]],1)</f>
        <v>8.0343971011461821E-3</v>
      </c>
    </row>
    <row r="73" spans="1:9" x14ac:dyDescent="0.25">
      <c r="A73" s="1">
        <v>7.2</v>
      </c>
      <c r="B73" s="4">
        <v>0.19946776999999999</v>
      </c>
      <c r="C73" s="4">
        <v>0.19957217884348799</v>
      </c>
      <c r="D73" s="5">
        <f>ABS(Table6[[#This Row],[Pb Analytic                             ]]-Table6[[#This Row],[Pb Simulation                           ]])</f>
        <v>1.0440884348800195E-4</v>
      </c>
      <c r="E73" s="5">
        <f>100*IF(Table6[[#This Row],[Pb Analytic                             ]]&gt;0,Table6[[#This Row],[Absolute Error]]/Table6[[#This Row],[Pb Analytic                             ]],1)</f>
        <v>5.2316331912116515E-2</v>
      </c>
      <c r="F73" s="4">
        <v>0.66168172999999997</v>
      </c>
      <c r="G73" s="4">
        <v>0.66155413060054602</v>
      </c>
      <c r="H73" s="5">
        <f>ABS(Table7[[#This Row],[Pd Analytic                             ]]-Table7[[#This Row],[Pd Simulation                           ]])</f>
        <v>1.2759939945394816E-4</v>
      </c>
      <c r="I73" s="5">
        <f>100*IF(Table7[[#This Row],[Pd Analytic                             ]]&gt;0,Table7[[#This Row],[Absolute Error]]/Table7[[#This Row],[Pd Analytic                             ]],1)</f>
        <v>1.9287824465416898E-2</v>
      </c>
    </row>
    <row r="74" spans="1:9" x14ac:dyDescent="0.25">
      <c r="A74" s="1">
        <v>7.3</v>
      </c>
      <c r="B74" s="4">
        <v>0.20630224999999999</v>
      </c>
      <c r="C74" s="4">
        <v>0.206412934917067</v>
      </c>
      <c r="D74" s="5">
        <f>ABS(Table6[[#This Row],[Pb Analytic                             ]]-Table6[[#This Row],[Pb Simulation                           ]])</f>
        <v>1.1068491706700545E-4</v>
      </c>
      <c r="E74" s="5">
        <f>100*IF(Table6[[#This Row],[Pb Analytic                             ]]&gt;0,Table6[[#This Row],[Absolute Error]]/Table6[[#This Row],[Pb Analytic                             ]],1)</f>
        <v>5.3623052795347667E-2</v>
      </c>
      <c r="F74" s="4">
        <v>0.65676055</v>
      </c>
      <c r="G74" s="4">
        <v>0.65661390258670604</v>
      </c>
      <c r="H74" s="5">
        <f>ABS(Table7[[#This Row],[Pd Analytic                             ]]-Table7[[#This Row],[Pd Simulation                           ]])</f>
        <v>1.4664741329395437E-4</v>
      </c>
      <c r="I74" s="5">
        <f>100*IF(Table7[[#This Row],[Pd Analytic                             ]]&gt;0,Table7[[#This Row],[Absolute Error]]/Table7[[#This Row],[Pd Analytic                             ]],1)</f>
        <v>2.2333887953977571E-2</v>
      </c>
    </row>
    <row r="75" spans="1:9" x14ac:dyDescent="0.25">
      <c r="A75" s="1">
        <v>7.4</v>
      </c>
      <c r="B75" s="4">
        <v>0.21311326</v>
      </c>
      <c r="C75" s="4">
        <v>0.21321886738089299</v>
      </c>
      <c r="D75" s="5">
        <f>ABS(Table6[[#This Row],[Pb Analytic                             ]]-Table6[[#This Row],[Pb Simulation                           ]])</f>
        <v>1.0560738089299138E-4</v>
      </c>
      <c r="E75" s="5">
        <f>100*IF(Table6[[#This Row],[Pb Analytic                             ]]&gt;0,Table6[[#This Row],[Absolute Error]]/Table6[[#This Row],[Pb Analytic                             ]],1)</f>
        <v>4.9530035587486226E-2</v>
      </c>
      <c r="F75" s="4">
        <v>0.65172463000000003</v>
      </c>
      <c r="G75" s="4">
        <v>0.65165736934867302</v>
      </c>
      <c r="H75" s="5">
        <f>ABS(Table7[[#This Row],[Pd Analytic                             ]]-Table7[[#This Row],[Pd Simulation                           ]])</f>
        <v>6.726065132700576E-5</v>
      </c>
      <c r="I75" s="5">
        <f>100*IF(Table7[[#This Row],[Pd Analytic                             ]]&gt;0,Table7[[#This Row],[Absolute Error]]/Table7[[#This Row],[Pd Analytic                             ]],1)</f>
        <v>1.0321474825679069E-2</v>
      </c>
    </row>
    <row r="76" spans="1:9" x14ac:dyDescent="0.25">
      <c r="A76" s="1">
        <v>7.5</v>
      </c>
      <c r="B76" s="4">
        <v>0.21979966000000001</v>
      </c>
      <c r="C76" s="4">
        <v>0.21998524096536701</v>
      </c>
      <c r="D76" s="5">
        <f>ABS(Table6[[#This Row],[Pb Analytic                             ]]-Table6[[#This Row],[Pb Simulation                           ]])</f>
        <v>1.8558096536699931E-4</v>
      </c>
      <c r="E76" s="5">
        <f>100*IF(Table6[[#This Row],[Pb Analytic                             ]]&gt;0,Table6[[#This Row],[Absolute Error]]/Table6[[#This Row],[Pb Analytic                             ]],1)</f>
        <v>8.4360643719828418E-2</v>
      </c>
      <c r="F76" s="4">
        <v>0.64679671999999999</v>
      </c>
      <c r="G76" s="4">
        <v>0.64669127976870799</v>
      </c>
      <c r="H76" s="5">
        <f>ABS(Table7[[#This Row],[Pd Analytic                             ]]-Table7[[#This Row],[Pd Simulation                           ]])</f>
        <v>1.0544023129199775E-4</v>
      </c>
      <c r="I76" s="5">
        <f>100*IF(Table7[[#This Row],[Pd Analytic                             ]]&gt;0,Table7[[#This Row],[Absolute Error]]/Table7[[#This Row],[Pd Analytic                             ]],1)</f>
        <v>1.6304569829627039E-2</v>
      </c>
    </row>
    <row r="77" spans="1:9" x14ac:dyDescent="0.25">
      <c r="A77" s="1">
        <v>7.6</v>
      </c>
      <c r="B77" s="4">
        <v>0.2267451</v>
      </c>
      <c r="C77" s="4">
        <v>0.22670777668973899</v>
      </c>
      <c r="D77" s="5">
        <f>ABS(Table6[[#This Row],[Pb Analytic                             ]]-Table6[[#This Row],[Pb Simulation                           ]])</f>
        <v>3.7323310261017095E-5</v>
      </c>
      <c r="E77" s="5">
        <f>100*IF(Table6[[#This Row],[Pb Analytic                             ]]&gt;0,Table6[[#This Row],[Absolute Error]]/Table6[[#This Row],[Pb Analytic                             ]],1)</f>
        <v>1.6463180401656854E-2</v>
      </c>
      <c r="F77" s="4">
        <v>0.64170552999999997</v>
      </c>
      <c r="G77" s="4">
        <v>0.64172182480029805</v>
      </c>
      <c r="H77" s="5">
        <f>ABS(Table7[[#This Row],[Pd Analytic                             ]]-Table7[[#This Row],[Pd Simulation                           ]])</f>
        <v>1.6294800298077838E-5</v>
      </c>
      <c r="I77" s="5">
        <f>100*IF(Table7[[#This Row],[Pd Analytic                             ]]&gt;0,Table7[[#This Row],[Absolute Error]]/Table7[[#This Row],[Pd Analytic                             ]],1)</f>
        <v>2.539231122947818E-3</v>
      </c>
    </row>
    <row r="78" spans="1:9" x14ac:dyDescent="0.25">
      <c r="A78" s="1">
        <v>7.7</v>
      </c>
      <c r="B78" s="4">
        <v>0.23340053999999999</v>
      </c>
      <c r="C78" s="4">
        <v>0.23338262474973401</v>
      </c>
      <c r="D78" s="5">
        <f>ABS(Table6[[#This Row],[Pb Analytic                             ]]-Table6[[#This Row],[Pb Simulation                           ]])</f>
        <v>1.7915250265981841E-5</v>
      </c>
      <c r="E78" s="5">
        <f>100*IF(Table6[[#This Row],[Pb Analytic                             ]]&gt;0,Table6[[#This Row],[Absolute Error]]/Table6[[#This Row],[Pb Analytic                             ]],1)</f>
        <v>7.6763427805275211E-3</v>
      </c>
      <c r="F78" s="4">
        <v>0.63680397</v>
      </c>
      <c r="G78" s="4">
        <v>0.63675467056893797</v>
      </c>
      <c r="H78" s="5">
        <f>ABS(Table7[[#This Row],[Pd Analytic                             ]]-Table7[[#This Row],[Pd Simulation                           ]])</f>
        <v>4.9299431062022059E-5</v>
      </c>
      <c r="I78" s="5">
        <f>100*IF(Table7[[#This Row],[Pd Analytic                             ]]&gt;0,Table7[[#This Row],[Absolute Error]]/Table7[[#This Row],[Pd Analytic                             ]],1)</f>
        <v>7.7422959486065802E-3</v>
      </c>
    </row>
    <row r="79" spans="1:9" x14ac:dyDescent="0.25">
      <c r="A79" s="1">
        <v>7.8</v>
      </c>
      <c r="B79" s="4">
        <v>0.24004563000000001</v>
      </c>
      <c r="C79" s="4">
        <v>0.24000633770461999</v>
      </c>
      <c r="D79" s="5">
        <f>ABS(Table6[[#This Row],[Pb Analytic                             ]]-Table6[[#This Row],[Pb Simulation                           ]])</f>
        <v>3.9292295380022324E-5</v>
      </c>
      <c r="E79" s="5">
        <f>100*IF(Table6[[#This Row],[Pb Analytic                             ]]&gt;0,Table6[[#This Row],[Absolute Error]]/Table6[[#This Row],[Pb Analytic                             ]],1)</f>
        <v>1.6371357421561112E-2</v>
      </c>
      <c r="F79" s="4">
        <v>0.63168612000000002</v>
      </c>
      <c r="G79" s="4">
        <v>0.631794990800292</v>
      </c>
      <c r="H79" s="5">
        <f>ABS(Table7[[#This Row],[Pd Analytic                             ]]-Table7[[#This Row],[Pd Simulation                           ]])</f>
        <v>1.0887080029198248E-4</v>
      </c>
      <c r="I79" s="5">
        <f>100*IF(Table7[[#This Row],[Pd Analytic                             ]]&gt;0,Table7[[#This Row],[Absolute Error]]/Table7[[#This Row],[Pd Analytic                             ]],1)</f>
        <v>1.7231982189994305E-2</v>
      </c>
    </row>
    <row r="80" spans="1:9" x14ac:dyDescent="0.25">
      <c r="A80" s="1">
        <v>7.9</v>
      </c>
      <c r="B80" s="4">
        <v>0.24652532999999999</v>
      </c>
      <c r="C80" s="4">
        <v>0.246575844212303</v>
      </c>
      <c r="D80" s="5">
        <f>ABS(Table6[[#This Row],[Pb Analytic                             ]]-Table6[[#This Row],[Pb Simulation                           ]])</f>
        <v>5.0514212303010009E-5</v>
      </c>
      <c r="E80" s="5">
        <f>100*IF(Table6[[#This Row],[Pb Analytic                             ]]&gt;0,Table6[[#This Row],[Absolute Error]]/Table6[[#This Row],[Pb Analytic                             ]],1)</f>
        <v>2.0486277747270746E-2</v>
      </c>
      <c r="F80" s="4">
        <v>0.62689486999999999</v>
      </c>
      <c r="G80" s="4">
        <v>0.62684749834764897</v>
      </c>
      <c r="H80" s="5">
        <f>ABS(Table7[[#This Row],[Pd Analytic                             ]]-Table7[[#This Row],[Pd Simulation                           ]])</f>
        <v>4.7371652351024807E-5</v>
      </c>
      <c r="I80" s="5">
        <f>100*IF(Table7[[#This Row],[Pd Analytic                             ]]&gt;0,Table7[[#This Row],[Absolute Error]]/Table7[[#This Row],[Pd Analytic                             ]],1)</f>
        <v>7.5571255330674596E-3</v>
      </c>
    </row>
    <row r="81" spans="1:9" x14ac:dyDescent="0.25">
      <c r="A81" s="1">
        <v>8</v>
      </c>
      <c r="B81" s="4">
        <v>0.25291992000000002</v>
      </c>
      <c r="C81" s="4">
        <v>0.25308842350689997</v>
      </c>
      <c r="D81" s="5">
        <f>ABS(Table6[[#This Row],[Pb Analytic                             ]]-Table6[[#This Row],[Pb Simulation                           ]])</f>
        <v>1.6850350689995297E-4</v>
      </c>
      <c r="E81" s="5">
        <f>100*IF(Table6[[#This Row],[Pb Analytic                             ]]&gt;0,Table6[[#This Row],[Absolute Error]]/Table6[[#This Row],[Pb Analytic                             ]],1)</f>
        <v>6.6578907310376856E-2</v>
      </c>
      <c r="F81" s="4">
        <v>0.62209323000000005</v>
      </c>
      <c r="G81" s="4">
        <v>0.62191647564446895</v>
      </c>
      <c r="H81" s="5">
        <f>ABS(Table7[[#This Row],[Pd Analytic                             ]]-Table7[[#This Row],[Pd Simulation                           ]])</f>
        <v>1.7675435553110574E-4</v>
      </c>
      <c r="I81" s="5">
        <f>100*IF(Table7[[#This Row],[Pd Analytic                             ]]&gt;0,Table7[[#This Row],[Absolute Error]]/Table7[[#This Row],[Pd Analytic                             ]],1)</f>
        <v>2.8420915420827496E-2</v>
      </c>
    </row>
    <row r="82" spans="1:9" x14ac:dyDescent="0.25">
      <c r="A82" s="1">
        <v>8.1</v>
      </c>
      <c r="B82" s="4">
        <v>0.25965046000000003</v>
      </c>
      <c r="C82" s="4">
        <v>0.25954168076670597</v>
      </c>
      <c r="D82" s="5">
        <f>ABS(Table6[[#This Row],[Pb Analytic                             ]]-Table6[[#This Row],[Pb Simulation                           ]])</f>
        <v>1.0877923329405403E-4</v>
      </c>
      <c r="E82" s="5">
        <f>100*IF(Table6[[#This Row],[Pb Analytic                             ]]&gt;0,Table6[[#This Row],[Absolute Error]]/Table6[[#This Row],[Pb Analytic                             ]],1)</f>
        <v>4.1912047796219806E-2</v>
      </c>
      <c r="F82" s="4">
        <v>0.61698076000000002</v>
      </c>
      <c r="G82" s="4">
        <v>0.61700580395388505</v>
      </c>
      <c r="H82" s="5">
        <f>ABS(Table7[[#This Row],[Pd Analytic                             ]]-Table7[[#This Row],[Pd Simulation                           ]])</f>
        <v>2.5043953885028891E-5</v>
      </c>
      <c r="I82" s="5">
        <f>100*IF(Table7[[#This Row],[Pd Analytic                             ]]&gt;0,Table7[[#This Row],[Absolute Error]]/Table7[[#This Row],[Pd Analytic                             ]],1)</f>
        <v>4.0589494822484157E-3</v>
      </c>
    </row>
    <row r="83" spans="1:9" x14ac:dyDescent="0.25">
      <c r="A83" s="1">
        <v>8.1999999999999993</v>
      </c>
      <c r="B83" s="4">
        <v>0.26588296</v>
      </c>
      <c r="C83" s="4">
        <v>0.26593352348093502</v>
      </c>
      <c r="D83" s="5">
        <f>ABS(Table6[[#This Row],[Pb Analytic                             ]]-Table6[[#This Row],[Pb Simulation                           ]])</f>
        <v>5.0563480935017502E-5</v>
      </c>
      <c r="E83" s="5">
        <f>100*IF(Table6[[#This Row],[Pb Analytic                             ]]&gt;0,Table6[[#This Row],[Absolute Error]]/Table6[[#This Row],[Pb Analytic                             ]],1)</f>
        <v>1.901357913555507E-2</v>
      </c>
      <c r="F83" s="4">
        <v>0.61213748999999995</v>
      </c>
      <c r="G83" s="4">
        <v>0.61211899132587699</v>
      </c>
      <c r="H83" s="5">
        <f>ABS(Table7[[#This Row],[Pd Analytic                             ]]-Table7[[#This Row],[Pd Simulation                           ]])</f>
        <v>1.8498674122957581E-5</v>
      </c>
      <c r="I83" s="5">
        <f>100*IF(Table7[[#This Row],[Pd Analytic                             ]]&gt;0,Table7[[#This Row],[Absolute Error]]/Table7[[#This Row],[Pd Analytic                             ]],1)</f>
        <v>3.0220715882199028E-3</v>
      </c>
    </row>
    <row r="84" spans="1:9" x14ac:dyDescent="0.25">
      <c r="A84" s="1">
        <v>8.3000000000000007</v>
      </c>
      <c r="B84" s="4">
        <v>0.27223713999999999</v>
      </c>
      <c r="C84" s="4">
        <v>0.272262138890354</v>
      </c>
      <c r="D84" s="5">
        <f>ABS(Table6[[#This Row],[Pb Analytic                             ]]-Table6[[#This Row],[Pb Simulation                           ]])</f>
        <v>2.4998890354011039E-5</v>
      </c>
      <c r="E84" s="5">
        <f>100*IF(Table6[[#This Row],[Pb Analytic                             ]]&gt;0,Table6[[#This Row],[Absolute Error]]/Table6[[#This Row],[Pb Analytic                             ]],1)</f>
        <v>9.1819194750683442E-3</v>
      </c>
      <c r="F84" s="4">
        <v>0.60728110999999996</v>
      </c>
      <c r="G84" s="4">
        <v>0.60725919920538096</v>
      </c>
      <c r="H84" s="5">
        <f>ABS(Table7[[#This Row],[Pd Analytic                             ]]-Table7[[#This Row],[Pd Simulation                           ]])</f>
        <v>2.1910794618995588E-5</v>
      </c>
      <c r="I84" s="5">
        <f>100*IF(Table7[[#This Row],[Pd Analytic                             ]]&gt;0,Table7[[#This Row],[Absolute Error]]/Table7[[#This Row],[Pd Analytic                             ]],1)</f>
        <v>3.6081453599495234E-3</v>
      </c>
    </row>
    <row r="85" spans="1:9" x14ac:dyDescent="0.25">
      <c r="A85" s="1">
        <v>8.4</v>
      </c>
      <c r="B85" s="4">
        <v>0.27856937999999998</v>
      </c>
      <c r="C85" s="4">
        <v>0.27852597254917</v>
      </c>
      <c r="D85" s="5">
        <f>ABS(Table6[[#This Row],[Pb Analytic                             ]]-Table6[[#This Row],[Pb Simulation                           ]])</f>
        <v>4.3407450829979766E-5</v>
      </c>
      <c r="E85" s="5">
        <f>100*IF(Table6[[#This Row],[Pb Analytic                             ]]&gt;0,Table6[[#This Row],[Absolute Error]]/Table6[[#This Row],[Pb Analytic                             ]],1)</f>
        <v>1.5584704877860813E-2</v>
      </c>
      <c r="F85" s="4">
        <v>0.60237938000000002</v>
      </c>
      <c r="G85" s="4">
        <v>0.60242926766149996</v>
      </c>
      <c r="H85" s="5">
        <f>ABS(Table7[[#This Row],[Pd Analytic                             ]]-Table7[[#This Row],[Pd Simulation                           ]])</f>
        <v>4.988766149993662E-5</v>
      </c>
      <c r="I85" s="5">
        <f>100*IF(Table7[[#This Row],[Pd Analytic                             ]]&gt;0,Table7[[#This Row],[Absolute Error]]/Table7[[#This Row],[Pd Analytic                             ]],1)</f>
        <v>8.2810819755802581E-3</v>
      </c>
    </row>
    <row r="86" spans="1:9" x14ac:dyDescent="0.25">
      <c r="A86" s="1">
        <v>8.5</v>
      </c>
      <c r="B86" s="4">
        <v>0.28478721000000001</v>
      </c>
      <c r="C86" s="4">
        <v>0.28472370803268998</v>
      </c>
      <c r="D86" s="5">
        <f>ABS(Table6[[#This Row],[Pb Analytic                             ]]-Table6[[#This Row],[Pb Simulation                           ]])</f>
        <v>6.3501967310031215E-5</v>
      </c>
      <c r="E86" s="5">
        <f>100*IF(Table6[[#This Row],[Pb Analytic                             ]]&gt;0,Table6[[#This Row],[Absolute Error]]/Table6[[#This Row],[Pb Analytic                             ]],1)</f>
        <v>2.2303013594758454E-2</v>
      </c>
      <c r="F86" s="4">
        <v>0.59761156000000004</v>
      </c>
      <c r="G86" s="4">
        <v>0.59763173922998003</v>
      </c>
      <c r="H86" s="5">
        <f>ABS(Table7[[#This Row],[Pd Analytic                             ]]-Table7[[#This Row],[Pd Simulation                           ]])</f>
        <v>2.0179229979988555E-5</v>
      </c>
      <c r="I86" s="5">
        <f>100*IF(Table7[[#This Row],[Pd Analytic                             ]]&gt;0,Table7[[#This Row],[Absolute Error]]/Table7[[#This Row],[Pd Analytic                             ]],1)</f>
        <v>3.3765325124780906E-3</v>
      </c>
    </row>
    <row r="87" spans="1:9" x14ac:dyDescent="0.25">
      <c r="A87" s="1">
        <v>8.6</v>
      </c>
      <c r="B87" s="4">
        <v>0.29085517999999999</v>
      </c>
      <c r="C87" s="4">
        <v>0.29085424779665398</v>
      </c>
      <c r="D87" s="5">
        <f>ABS(Table6[[#This Row],[Pb Analytic                             ]]-Table6[[#This Row],[Pb Simulation                           ]])</f>
        <v>9.322033460157364E-7</v>
      </c>
      <c r="E87" s="5">
        <f>100*IF(Table6[[#This Row],[Pb Analytic                             ]]&gt;0,Table6[[#This Row],[Absolute Error]]/Table6[[#This Row],[Pb Analytic                             ]],1)</f>
        <v>3.2050532288167621E-4</v>
      </c>
      <c r="F87" s="4">
        <v>0.59293627999999998</v>
      </c>
      <c r="G87" s="4">
        <v>0.592868881378808</v>
      </c>
      <c r="H87" s="5">
        <f>ABS(Table7[[#This Row],[Pd Analytic                             ]]-Table7[[#This Row],[Pd Simulation                           ]])</f>
        <v>6.7398621191983032E-5</v>
      </c>
      <c r="I87" s="5">
        <f>100*IF(Table7[[#This Row],[Pd Analytic                             ]]&gt;0,Table7[[#This Row],[Absolute Error]]/Table7[[#This Row],[Pd Analytic                             ]],1)</f>
        <v>1.136821703902508E-2</v>
      </c>
    </row>
    <row r="88" spans="1:9" x14ac:dyDescent="0.25">
      <c r="A88" s="1">
        <v>8.6999999999999993</v>
      </c>
      <c r="B88" s="4">
        <v>0.29693895999999997</v>
      </c>
      <c r="C88" s="4">
        <v>0.296916695179195</v>
      </c>
      <c r="D88" s="5">
        <f>ABS(Table6[[#This Row],[Pb Analytic                             ]]-Table6[[#This Row],[Pb Simulation                           ]])</f>
        <v>2.2264820804973606E-5</v>
      </c>
      <c r="E88" s="5">
        <f>100*IF(Table6[[#This Row],[Pb Analytic                             ]]&gt;0,Table6[[#This Row],[Absolute Error]]/Table6[[#This Row],[Pb Analytic                             ]],1)</f>
        <v>7.4986759473179348E-3</v>
      </c>
      <c r="F88" s="4">
        <v>0.58814325000000001</v>
      </c>
      <c r="G88" s="4">
        <v>0.58814270762088505</v>
      </c>
      <c r="H88" s="5">
        <f>ABS(Table7[[#This Row],[Pd Analytic                             ]]-Table7[[#This Row],[Pd Simulation                           ]])</f>
        <v>5.42379114953917E-7</v>
      </c>
      <c r="I88" s="5">
        <f>100*IF(Table7[[#This Row],[Pd Analytic                             ]]&gt;0,Table7[[#This Row],[Absolute Error]]/Table7[[#This Row],[Pd Analytic                             ]],1)</f>
        <v>9.2218964534630067E-5</v>
      </c>
    </row>
    <row r="89" spans="1:9" x14ac:dyDescent="0.25">
      <c r="A89" s="1">
        <v>8.8000000000000007</v>
      </c>
      <c r="B89" s="4">
        <v>0.30286431000000003</v>
      </c>
      <c r="C89" s="4">
        <v>0.30291033752456797</v>
      </c>
      <c r="D89" s="5">
        <f>ABS(Table6[[#This Row],[Pb Analytic                             ]]-Table6[[#This Row],[Pb Simulation                           ]])</f>
        <v>4.6027524567948674E-5</v>
      </c>
      <c r="E89" s="5">
        <f>100*IF(Table6[[#This Row],[Pb Analytic                             ]]&gt;0,Table6[[#This Row],[Absolute Error]]/Table6[[#This Row],[Pb Analytic                             ]],1)</f>
        <v>1.5195098636808837E-2</v>
      </c>
      <c r="F89" s="4">
        <v>0.58350351</v>
      </c>
      <c r="G89" s="4">
        <v>0.58345499730861805</v>
      </c>
      <c r="H89" s="5">
        <f>ABS(Table7[[#This Row],[Pd Analytic                             ]]-Table7[[#This Row],[Pd Simulation                           ]])</f>
        <v>4.8512691381952244E-5</v>
      </c>
      <c r="I89" s="5">
        <f>100*IF(Table7[[#This Row],[Pd Analytic                             ]]&gt;0,Table7[[#This Row],[Absolute Error]]/Table7[[#This Row],[Pd Analytic                             ]],1)</f>
        <v>8.314727203594675E-3</v>
      </c>
    </row>
    <row r="90" spans="1:9" x14ac:dyDescent="0.25">
      <c r="A90" s="1">
        <v>8.9</v>
      </c>
      <c r="B90" s="4">
        <v>0.30876863999999998</v>
      </c>
      <c r="C90" s="4">
        <v>0.308834630398647</v>
      </c>
      <c r="D90" s="5">
        <f>ABS(Table6[[#This Row],[Pb Analytic                             ]]-Table6[[#This Row],[Pb Simulation                           ]])</f>
        <v>6.5990398647020054E-5</v>
      </c>
      <c r="E90" s="5">
        <f>100*IF(Table6[[#This Row],[Pb Analytic                             ]]&gt;0,Table6[[#This Row],[Absolute Error]]/Table6[[#This Row],[Pb Analytic                             ]],1)</f>
        <v>2.136755148275922E-2</v>
      </c>
      <c r="F90" s="4">
        <v>0.57885918000000003</v>
      </c>
      <c r="G90" s="4">
        <v>0.578807314153578</v>
      </c>
      <c r="H90" s="5">
        <f>ABS(Table7[[#This Row],[Pd Analytic                             ]]-Table7[[#This Row],[Pd Simulation                           ]])</f>
        <v>5.186584642202785E-5</v>
      </c>
      <c r="I90" s="5">
        <f>100*IF(Table7[[#This Row],[Pd Analytic                             ]]&gt;0,Table7[[#This Row],[Absolute Error]]/Table7[[#This Row],[Pd Analytic                             ]],1)</f>
        <v>8.9608139278395532E-3</v>
      </c>
    </row>
    <row r="91" spans="1:9" x14ac:dyDescent="0.25">
      <c r="A91" s="1">
        <v>9</v>
      </c>
      <c r="B91" s="4">
        <v>0.31477058000000002</v>
      </c>
      <c r="C91" s="4">
        <v>0.31468918285929698</v>
      </c>
      <c r="D91" s="5">
        <f>ABS(Table6[[#This Row],[Pb Analytic                             ]]-Table6[[#This Row],[Pb Simulation                           ]])</f>
        <v>8.139714070304338E-5</v>
      </c>
      <c r="E91" s="5">
        <f>100*IF(Table6[[#This Row],[Pb Analytic                             ]]&gt;0,Table6[[#This Row],[Absolute Error]]/Table6[[#This Row],[Pb Analytic                             ]],1)</f>
        <v>2.5865884541521552E-2</v>
      </c>
      <c r="F91" s="4">
        <v>0.57411197000000003</v>
      </c>
      <c r="G91" s="4">
        <v>0.57420102352041902</v>
      </c>
      <c r="H91" s="5">
        <f>ABS(Table7[[#This Row],[Pd Analytic                             ]]-Table7[[#This Row],[Pd Simulation                           ]])</f>
        <v>8.9053520418991283E-5</v>
      </c>
      <c r="I91" s="5">
        <f>100*IF(Table7[[#This Row],[Pd Analytic                             ]]&gt;0,Table7[[#This Row],[Absolute Error]]/Table7[[#This Row],[Pd Analytic                             ]],1)</f>
        <v>1.5509119066525745E-2</v>
      </c>
    </row>
    <row r="92" spans="1:9" x14ac:dyDescent="0.25">
      <c r="A92" s="1">
        <v>9.1</v>
      </c>
      <c r="B92" s="4">
        <v>0.32040815</v>
      </c>
      <c r="C92" s="4">
        <v>0.32047374373969101</v>
      </c>
      <c r="D92" s="5">
        <f>ABS(Table6[[#This Row],[Pb Analytic                             ]]-Table6[[#This Row],[Pb Simulation                           ]])</f>
        <v>6.559373969100557E-5</v>
      </c>
      <c r="E92" s="5">
        <f>100*IF(Table6[[#This Row],[Pb Analytic                             ]]&gt;0,Table6[[#This Row],[Absolute Error]]/Table6[[#This Row],[Pb Analytic                             ]],1)</f>
        <v>2.0467742201147356E-2</v>
      </c>
      <c r="F92" s="4">
        <v>0.56972741999999998</v>
      </c>
      <c r="G92" s="4">
        <v>0.56963730854849803</v>
      </c>
      <c r="H92" s="5">
        <f>ABS(Table7[[#This Row],[Pd Analytic                             ]]-Table7[[#This Row],[Pd Simulation                           ]])</f>
        <v>9.0111451501950768E-5</v>
      </c>
      <c r="I92" s="5">
        <f>100*IF(Table7[[#This Row],[Pd Analytic                             ]]&gt;0,Table7[[#This Row],[Absolute Error]]/Table7[[#This Row],[Pd Analytic                             ]],1)</f>
        <v>1.5819092280237965E-2</v>
      </c>
    </row>
    <row r="93" spans="1:9" x14ac:dyDescent="0.25">
      <c r="A93" s="1">
        <v>9.1999999999999993</v>
      </c>
      <c r="B93" s="4">
        <v>0.3261346</v>
      </c>
      <c r="C93" s="4">
        <v>0.32618818889922602</v>
      </c>
      <c r="D93" s="5">
        <f>ABS(Table6[[#This Row],[Pb Analytic                             ]]-Table6[[#This Row],[Pb Simulation                           ]])</f>
        <v>5.3588899226020281E-5</v>
      </c>
      <c r="E93" s="5">
        <f>100*IF(Table6[[#This Row],[Pb Analytic                             ]]&gt;0,Table6[[#This Row],[Absolute Error]]/Table6[[#This Row],[Pb Analytic                             ]],1)</f>
        <v>1.6428828832479973E-2</v>
      </c>
      <c r="F93" s="4">
        <v>0.56519050999999998</v>
      </c>
      <c r="G93" s="4">
        <v>0.56511718515728104</v>
      </c>
      <c r="H93" s="5">
        <f>ABS(Table7[[#This Row],[Pd Analytic                             ]]-Table7[[#This Row],[Pd Simulation                           ]])</f>
        <v>7.3324842718935912E-5</v>
      </c>
      <c r="I93" s="5">
        <f>100*IF(Table7[[#This Row],[Pd Analytic                             ]]&gt;0,Table7[[#This Row],[Absolute Error]]/Table7[[#This Row],[Pd Analytic                             ]],1)</f>
        <v>1.2975157125778868E-2</v>
      </c>
    </row>
    <row r="94" spans="1:9" x14ac:dyDescent="0.25">
      <c r="A94" s="1">
        <v>9.3000000000000007</v>
      </c>
      <c r="B94" s="4">
        <v>0.33173877000000002</v>
      </c>
      <c r="C94" s="4">
        <v>0.33183250939447301</v>
      </c>
      <c r="D94" s="5">
        <f>ABS(Table6[[#This Row],[Pb Analytic                             ]]-Table6[[#This Row],[Pb Simulation                           ]])</f>
        <v>9.37393944729914E-5</v>
      </c>
      <c r="E94" s="5">
        <f>100*IF(Table6[[#This Row],[Pb Analytic                             ]]&gt;0,Table6[[#This Row],[Absolute Error]]/Table6[[#This Row],[Pb Analytic                             ]],1)</f>
        <v>2.824900870744906E-2</v>
      </c>
      <c r="F94" s="4">
        <v>0.56069535999999998</v>
      </c>
      <c r="G94" s="4">
        <v>0.56064151599311995</v>
      </c>
      <c r="H94" s="5">
        <f>ABS(Table7[[#This Row],[Pd Analytic                             ]]-Table7[[#This Row],[Pd Simulation                           ]])</f>
        <v>5.3844006880021666E-5</v>
      </c>
      <c r="I94" s="5">
        <f>100*IF(Table7[[#This Row],[Pd Analytic                             ]]&gt;0,Table7[[#This Row],[Absolute Error]]/Table7[[#This Row],[Pd Analytic                             ]],1)</f>
        <v>9.6039992301751743E-3</v>
      </c>
    </row>
    <row r="95" spans="1:9" x14ac:dyDescent="0.25">
      <c r="A95" s="1">
        <v>9.4</v>
      </c>
      <c r="B95" s="4">
        <v>0.33742707</v>
      </c>
      <c r="C95" s="4">
        <v>0.33740680052149902</v>
      </c>
      <c r="D95" s="5">
        <f>ABS(Table6[[#This Row],[Pb Analytic                             ]]-Table6[[#This Row],[Pb Simulation                           ]])</f>
        <v>2.0269478500978266E-5</v>
      </c>
      <c r="E95" s="5">
        <f>100*IF(Table6[[#This Row],[Pb Analytic                             ]]&gt;0,Table6[[#This Row],[Absolute Error]]/Table6[[#This Row],[Pb Analytic                             ]],1)</f>
        <v>6.0074303391779819E-3</v>
      </c>
      <c r="F95" s="4">
        <v>0.55619143000000004</v>
      </c>
      <c r="G95" s="4">
        <v>0.55621102337540196</v>
      </c>
      <c r="H95" s="5">
        <f>ABS(Table7[[#This Row],[Pd Analytic                             ]]-Table7[[#This Row],[Pd Simulation                           ]])</f>
        <v>1.9593375401916191E-5</v>
      </c>
      <c r="I95" s="5">
        <f>100*IF(Table7[[#This Row],[Pd Analytic                             ]]&gt;0,Table7[[#This Row],[Absolute Error]]/Table7[[#This Row],[Pd Analytic                             ]],1)</f>
        <v>3.5226514000050819E-3</v>
      </c>
    </row>
    <row r="96" spans="1:9" x14ac:dyDescent="0.25">
      <c r="A96" s="1">
        <v>9.5</v>
      </c>
      <c r="B96" s="4">
        <v>0.34295798999999999</v>
      </c>
      <c r="C96" s="4">
        <v>0.34291125168058401</v>
      </c>
      <c r="D96" s="5">
        <f>ABS(Table6[[#This Row],[Pb Analytic                             ]]-Table6[[#This Row],[Pb Simulation                           ]])</f>
        <v>4.6738319415984275E-5</v>
      </c>
      <c r="E96" s="5">
        <f>100*IF(Table6[[#This Row],[Pb Analytic                             ]]&gt;0,Table6[[#This Row],[Absolute Error]]/Table6[[#This Row],[Pb Analytic                             ]],1)</f>
        <v>1.362985880076056E-2</v>
      </c>
      <c r="F96" s="4">
        <v>0.55184038000000002</v>
      </c>
      <c r="G96" s="4">
        <v>0.55182630129973398</v>
      </c>
      <c r="H96" s="5">
        <f>ABS(Table7[[#This Row],[Pd Analytic                             ]]-Table7[[#This Row],[Pd Simulation                           ]])</f>
        <v>1.40787002660403E-5</v>
      </c>
      <c r="I96" s="5">
        <f>100*IF(Table7[[#This Row],[Pd Analytic                             ]]&gt;0,Table7[[#This Row],[Absolute Error]]/Table7[[#This Row],[Pd Analytic                             ]],1)</f>
        <v>2.5512919976594614E-3</v>
      </c>
    </row>
    <row r="97" spans="1:9" x14ac:dyDescent="0.25">
      <c r="A97" s="1">
        <v>9.6</v>
      </c>
      <c r="B97" s="4">
        <v>0.34831520999999999</v>
      </c>
      <c r="C97" s="4">
        <v>0.34834613701475498</v>
      </c>
      <c r="D97" s="5">
        <f>ABS(Table6[[#This Row],[Pb Analytic                             ]]-Table6[[#This Row],[Pb Simulation                           ]])</f>
        <v>3.0927014754988935E-5</v>
      </c>
      <c r="E97" s="5">
        <f>100*IF(Table6[[#This Row],[Pb Analytic                             ]]&gt;0,Table6[[#This Row],[Absolute Error]]/Table6[[#This Row],[Pb Analytic                             ]],1)</f>
        <v>8.878242491800319E-3</v>
      </c>
      <c r="F97" s="4">
        <v>0.54747387999999997</v>
      </c>
      <c r="G97" s="4">
        <v>0.54748782655482497</v>
      </c>
      <c r="H97" s="5">
        <f>ABS(Table7[[#This Row],[Pd Analytic                             ]]-Table7[[#This Row],[Pd Simulation                           ]])</f>
        <v>1.3946554825006174E-5</v>
      </c>
      <c r="I97" s="5">
        <f>100*IF(Table7[[#This Row],[Pd Analytic                             ]]&gt;0,Table7[[#This Row],[Absolute Error]]/Table7[[#This Row],[Pd Analytic                             ]],1)</f>
        <v>2.5473725895911914E-3</v>
      </c>
    </row>
    <row r="98" spans="1:9" x14ac:dyDescent="0.25">
      <c r="A98" s="1">
        <v>9.6999999999999993</v>
      </c>
      <c r="B98" s="4">
        <v>0.35353209000000002</v>
      </c>
      <c r="C98" s="4">
        <v>0.35371180677443298</v>
      </c>
      <c r="D98" s="5">
        <f>ABS(Table6[[#This Row],[Pb Analytic                             ]]-Table6[[#This Row],[Pb Simulation                           ]])</f>
        <v>1.7971677443295864E-4</v>
      </c>
      <c r="E98" s="5">
        <f>100*IF(Table6[[#This Row],[Pb Analytic                             ]]&gt;0,Table6[[#This Row],[Absolute Error]]/Table6[[#This Row],[Pb Analytic                             ]],1)</f>
        <v>5.0808814122387087E-2</v>
      </c>
      <c r="F98" s="4">
        <v>0.54334090999999995</v>
      </c>
      <c r="G98" s="4">
        <v>0.54319596900830702</v>
      </c>
      <c r="H98" s="5">
        <f>ABS(Table7[[#This Row],[Pd Analytic                             ]]-Table7[[#This Row],[Pd Simulation                           ]])</f>
        <v>1.4494099169293229E-4</v>
      </c>
      <c r="I98" s="5">
        <f>100*IF(Table7[[#This Row],[Pd Analytic                             ]]&gt;0,Table7[[#This Row],[Absolute Error]]/Table7[[#This Row],[Pd Analytic                             ]],1)</f>
        <v>2.6683002077048872E-2</v>
      </c>
    </row>
    <row r="99" spans="1:9" x14ac:dyDescent="0.25">
      <c r="A99" s="1">
        <v>9.8000000000000007</v>
      </c>
      <c r="B99" s="4">
        <v>0.35884667999999997</v>
      </c>
      <c r="C99" s="4">
        <v>0.35900867936179898</v>
      </c>
      <c r="D99" s="5">
        <f>ABS(Table6[[#This Row],[Pb Analytic                             ]]-Table6[[#This Row],[Pb Simulation                           ]])</f>
        <v>1.6199936179900343E-4</v>
      </c>
      <c r="E99" s="5">
        <f>100*IF(Table6[[#This Row],[Pb Analytic                             ]]&gt;0,Table6[[#This Row],[Absolute Error]]/Table6[[#This Row],[Pb Analytic                             ]],1)</f>
        <v>4.5124079475456075E-2</v>
      </c>
      <c r="F99" s="4">
        <v>0.53911688000000002</v>
      </c>
      <c r="G99" s="4">
        <v>0.53895100111485605</v>
      </c>
      <c r="H99" s="5">
        <f>ABS(Table7[[#This Row],[Pd Analytic                             ]]-Table7[[#This Row],[Pd Simulation                           ]])</f>
        <v>1.6587888514396631E-4</v>
      </c>
      <c r="I99" s="5">
        <f>100*IF(Table7[[#This Row],[Pd Analytic                             ]]&gt;0,Table7[[#This Row],[Absolute Error]]/Table7[[#This Row],[Pd Analytic                             ]],1)</f>
        <v>3.0778101311776912E-2</v>
      </c>
    </row>
    <row r="100" spans="1:9" x14ac:dyDescent="0.25">
      <c r="A100" s="1">
        <v>9.9</v>
      </c>
      <c r="B100" s="4">
        <v>0.36419816999999999</v>
      </c>
      <c r="C100" s="4">
        <v>0.36423723401007901</v>
      </c>
      <c r="D100" s="5">
        <f>ABS(Table6[[#This Row],[Pb Analytic                             ]]-Table6[[#This Row],[Pb Simulation                           ]])</f>
        <v>3.9064010079026268E-5</v>
      </c>
      <c r="E100" s="5">
        <f>100*IF(Table6[[#This Row],[Pb Analytic                             ]]&gt;0,Table6[[#This Row],[Absolute Error]]/Table6[[#This Row],[Pb Analytic                             ]],1)</f>
        <v>1.0724881047703461E-2</v>
      </c>
      <c r="F100" s="4">
        <v>0.53474361999999998</v>
      </c>
      <c r="G100" s="4">
        <v>0.53475310669794196</v>
      </c>
      <c r="H100" s="5">
        <f>ABS(Table7[[#This Row],[Pd Analytic                             ]]-Table7[[#This Row],[Pd Simulation                           ]])</f>
        <v>9.4866979419849784E-6</v>
      </c>
      <c r="I100" s="5">
        <f>100*IF(Table7[[#This Row],[Pd Analytic                             ]]&gt;0,Table7[[#This Row],[Absolute Error]]/Table7[[#This Row],[Pd Analytic                             ]],1)</f>
        <v>1.7740332544423326E-3</v>
      </c>
    </row>
    <row r="101" spans="1:9" x14ac:dyDescent="0.25">
      <c r="A101" s="1">
        <v>10</v>
      </c>
      <c r="B101" s="4">
        <v>0.36953543999999999</v>
      </c>
      <c r="C101" s="4">
        <v>0.36939800405474699</v>
      </c>
      <c r="D101" s="5">
        <f>ABS(Table6[[#This Row],[Pb Analytic                             ]]-Table6[[#This Row],[Pb Simulation                           ]])</f>
        <v>1.3743594525300606E-4</v>
      </c>
      <c r="E101" s="5">
        <f>100*IF(Table6[[#This Row],[Pb Analytic                             ]]&gt;0,Table6[[#This Row],[Absolute Error]]/Table6[[#This Row],[Pb Analytic                             ]],1)</f>
        <v>3.7205383825689872E-2</v>
      </c>
      <c r="F101" s="4">
        <v>0.53053022999999999</v>
      </c>
      <c r="G101" s="4">
        <v>0.53060238905422197</v>
      </c>
      <c r="H101" s="5">
        <f>ABS(Table7[[#This Row],[Pd Analytic                             ]]-Table7[[#This Row],[Pd Simulation                           ]])</f>
        <v>7.2159054221976326E-5</v>
      </c>
      <c r="I101" s="5">
        <f>100*IF(Table7[[#This Row],[Pd Analytic                             ]]&gt;0,Table7[[#This Row],[Absolute Error]]/Table7[[#This Row],[Pd Analytic                             ]],1)</f>
        <v>1.3599458975410386E-2</v>
      </c>
    </row>
    <row r="102" spans="1:9" x14ac:dyDescent="0.25">
      <c r="A102" s="1">
        <v>10.1</v>
      </c>
      <c r="B102" s="4">
        <v>0.37443385000000001</v>
      </c>
      <c r="C102" s="4">
        <v>0.37449157075559802</v>
      </c>
      <c r="D102" s="5">
        <f>ABS(Table6[[#This Row],[Pb Analytic                             ]]-Table6[[#This Row],[Pb Simulation                           ]])</f>
        <v>5.772075559801193E-5</v>
      </c>
      <c r="E102" s="5">
        <f>100*IF(Table6[[#This Row],[Pb Analytic                             ]]&gt;0,Table6[[#This Row],[Absolute Error]]/Table6[[#This Row],[Pb Analytic                             ]],1)</f>
        <v>1.5413098746535433E-2</v>
      </c>
      <c r="F102" s="4">
        <v>0.52655258999999999</v>
      </c>
      <c r="G102" s="4">
        <v>0.52649887842725296</v>
      </c>
      <c r="H102" s="5">
        <f>ABS(Table7[[#This Row],[Pd Analytic                             ]]-Table7[[#This Row],[Pd Simulation                           ]])</f>
        <v>5.3711572747028313E-5</v>
      </c>
      <c r="I102" s="5">
        <f>100*IF(Table7[[#This Row],[Pd Analytic                             ]]&gt;0,Table7[[#This Row],[Absolute Error]]/Table7[[#This Row],[Pd Analytic                             ]],1)</f>
        <v>1.0201649984036901E-2</v>
      </c>
    </row>
    <row r="103" spans="1:9" x14ac:dyDescent="0.25">
      <c r="A103" s="1">
        <v>10.199999999999999</v>
      </c>
      <c r="B103" s="4">
        <v>0.37947414000000002</v>
      </c>
      <c r="C103" s="4">
        <v>0.37951855763070502</v>
      </c>
      <c r="D103" s="5">
        <f>ABS(Table6[[#This Row],[Pb Analytic                             ]]-Table6[[#This Row],[Pb Simulation                           ]])</f>
        <v>4.4417630705007038E-5</v>
      </c>
      <c r="E103" s="5">
        <f>100*IF(Table6[[#This Row],[Pb Analytic                             ]]&gt;0,Table6[[#This Row],[Absolute Error]]/Table6[[#This Row],[Pb Analytic                             ]],1)</f>
        <v>1.1703678202800332E-2</v>
      </c>
      <c r="F103" s="4">
        <v>0.52250711000000005</v>
      </c>
      <c r="G103" s="4">
        <v>0.52244253889473302</v>
      </c>
      <c r="H103" s="5">
        <f>ABS(Table7[[#This Row],[Pd Analytic                             ]]-Table7[[#This Row],[Pd Simulation                           ]])</f>
        <v>6.4571105267030582E-5</v>
      </c>
      <c r="I103" s="5">
        <f>100*IF(Table7[[#This Row],[Pd Analytic                             ]]&gt;0,Table7[[#This Row],[Absolute Error]]/Table7[[#This Row],[Pd Analytic                             ]],1)</f>
        <v>1.2359465483732559E-2</v>
      </c>
    </row>
    <row r="104" spans="1:9" x14ac:dyDescent="0.25">
      <c r="A104" s="1">
        <v>10.3</v>
      </c>
      <c r="B104" s="4">
        <v>0.38454987000000002</v>
      </c>
      <c r="C104" s="4">
        <v>0.38447962526531398</v>
      </c>
      <c r="D104" s="5">
        <f>ABS(Table6[[#This Row],[Pb Analytic                             ]]-Table6[[#This Row],[Pb Simulation                           ]])</f>
        <v>7.0244734686031318E-5</v>
      </c>
      <c r="E104" s="5">
        <f>100*IF(Table6[[#This Row],[Pb Analytic                             ]]&gt;0,Table6[[#This Row],[Absolute Error]]/Table6[[#This Row],[Pb Analytic                             ]],1)</f>
        <v>1.8270079887213332E-2</v>
      </c>
      <c r="F104" s="4">
        <v>0.51829550999999996</v>
      </c>
      <c r="G104" s="4">
        <v>0.51843327471103995</v>
      </c>
      <c r="H104" s="5">
        <f>ABS(Table7[[#This Row],[Pd Analytic                             ]]-Table7[[#This Row],[Pd Simulation                           ]])</f>
        <v>1.3776471103998933E-4</v>
      </c>
      <c r="I104" s="5">
        <f>100*IF(Table7[[#This Row],[Pd Analytic                             ]]&gt;0,Table7[[#This Row],[Absolute Error]]/Table7[[#This Row],[Pd Analytic                             ]],1)</f>
        <v>2.6573277171835753E-2</v>
      </c>
    </row>
    <row r="105" spans="1:9" x14ac:dyDescent="0.25">
      <c r="A105" s="1">
        <v>10.4</v>
      </c>
      <c r="B105" s="4">
        <v>0.38934719000000001</v>
      </c>
      <c r="C105" s="4">
        <v>0.38937546656087602</v>
      </c>
      <c r="D105" s="5">
        <f>ABS(Table6[[#This Row],[Pb Analytic                             ]]-Table6[[#This Row],[Pb Simulation                           ]])</f>
        <v>2.8276560876006052E-5</v>
      </c>
      <c r="E105" s="5">
        <f>100*IF(Table6[[#This Row],[Pb Analytic                             ]]&gt;0,Table6[[#This Row],[Absolute Error]]/Table6[[#This Row],[Pb Analytic                             ]],1)</f>
        <v>7.2620294046145863E-3</v>
      </c>
      <c r="F105" s="4">
        <v>0.51449232</v>
      </c>
      <c r="G105" s="4">
        <v>0.51447093614440897</v>
      </c>
      <c r="H105" s="5">
        <f>ABS(Table7[[#This Row],[Pd Analytic                             ]]-Table7[[#This Row],[Pd Simulation                           ]])</f>
        <v>2.13838555910284E-5</v>
      </c>
      <c r="I105" s="5">
        <f>100*IF(Table7[[#This Row],[Pd Analytic                             ]]&gt;0,Table7[[#This Row],[Absolute Error]]/Table7[[#This Row],[Pd Analytic                             ]],1)</f>
        <v>4.1564749510021063E-3</v>
      </c>
    </row>
    <row r="106" spans="1:9" x14ac:dyDescent="0.25">
      <c r="A106" s="1">
        <v>10.5</v>
      </c>
      <c r="B106" s="4">
        <v>0.39423543</v>
      </c>
      <c r="C106" s="4">
        <v>0.39420680239144501</v>
      </c>
      <c r="D106" s="5">
        <f>ABS(Table6[[#This Row],[Pb Analytic                             ]]-Table6[[#This Row],[Pb Simulation                           ]])</f>
        <v>2.8627608554987471E-5</v>
      </c>
      <c r="E106" s="5">
        <f>100*IF(Table6[[#This Row],[Pb Analytic                             ]]&gt;0,Table6[[#This Row],[Absolute Error]]/Table6[[#This Row],[Pb Analytic                             ]],1)</f>
        <v>7.2620787823342589E-3</v>
      </c>
      <c r="F106" s="4">
        <v>0.51049279000000003</v>
      </c>
      <c r="G106" s="4">
        <v>0.51055532484567301</v>
      </c>
      <c r="H106" s="5">
        <f>ABS(Table7[[#This Row],[Pd Analytic                             ]]-Table7[[#This Row],[Pd Simulation                           ]])</f>
        <v>6.2534845672979067E-5</v>
      </c>
      <c r="I106" s="5">
        <f>100*IF(Table7[[#This Row],[Pd Analytic                             ]]&gt;0,Table7[[#This Row],[Absolute Error]]/Table7[[#This Row],[Pd Analytic                             ]],1)</f>
        <v>1.2248397505575258E-2</v>
      </c>
    </row>
    <row r="107" spans="1:9" x14ac:dyDescent="0.25">
      <c r="A107" s="1">
        <v>10.6</v>
      </c>
      <c r="B107" s="4">
        <v>0.39891523000000001</v>
      </c>
      <c r="C107" s="4">
        <v>0.398974377636726</v>
      </c>
      <c r="D107" s="5">
        <f>ABS(Table6[[#This Row],[Pb Analytic                             ]]-Table6[[#This Row],[Pb Simulation                           ]])</f>
        <v>5.9147636725986885E-5</v>
      </c>
      <c r="E107" s="5">
        <f>100*IF(Table6[[#This Row],[Pb Analytic                             ]]&gt;0,Table6[[#This Row],[Absolute Error]]/Table6[[#This Row],[Pb Analytic                             ]],1)</f>
        <v>1.4824921108052199E-2</v>
      </c>
      <c r="F107" s="4">
        <v>0.50679812999999996</v>
      </c>
      <c r="G107" s="4">
        <v>0.50668619878321497</v>
      </c>
      <c r="H107" s="5">
        <f>ABS(Table7[[#This Row],[Pd Analytic                             ]]-Table7[[#This Row],[Pd Simulation                           ]])</f>
        <v>1.1193121678498841E-4</v>
      </c>
      <c r="I107" s="5">
        <f>100*IF(Table7[[#This Row],[Pd Analytic                             ]]&gt;0,Table7[[#This Row],[Absolute Error]]/Table7[[#This Row],[Pd Analytic                             ]],1)</f>
        <v>2.2090835916546845E-2</v>
      </c>
    </row>
    <row r="108" spans="1:9" x14ac:dyDescent="0.25">
      <c r="A108" s="1">
        <v>10.7</v>
      </c>
      <c r="B108" s="4">
        <v>0.40361925999999998</v>
      </c>
      <c r="C108" s="4">
        <v>0.40367895756300998</v>
      </c>
      <c r="D108" s="5">
        <f>ABS(Table6[[#This Row],[Pb Analytic                             ]]-Table6[[#This Row],[Pb Simulation                           ]])</f>
        <v>5.9697563009997179E-5</v>
      </c>
      <c r="E108" s="5">
        <f>100*IF(Table6[[#This Row],[Pb Analytic                             ]]&gt;0,Table6[[#This Row],[Absolute Error]]/Table6[[#This Row],[Pb Analytic                             ]],1)</f>
        <v>1.4788376231049651E-2</v>
      </c>
      <c r="F108" s="4">
        <v>0.50290100000000004</v>
      </c>
      <c r="G108" s="4">
        <v>0.50286327677647902</v>
      </c>
      <c r="H108" s="5">
        <f>ABS(Table7[[#This Row],[Pd Analytic                             ]]-Table7[[#This Row],[Pd Simulation                           ]])</f>
        <v>3.7723223521024529E-5</v>
      </c>
      <c r="I108" s="5">
        <f>100*IF(Table7[[#This Row],[Pd Analytic                             ]]&gt;0,Table7[[#This Row],[Absolute Error]]/Table7[[#This Row],[Pd Analytic                             ]],1)</f>
        <v>7.5016858981715564E-3</v>
      </c>
    </row>
    <row r="109" spans="1:9" x14ac:dyDescent="0.25">
      <c r="A109" s="1">
        <v>10.8</v>
      </c>
      <c r="B109" s="4">
        <v>0.40840458000000002</v>
      </c>
      <c r="C109" s="4">
        <v>0.40832132452514602</v>
      </c>
      <c r="D109" s="5">
        <f>ABS(Table6[[#This Row],[Pb Analytic                             ]]-Table6[[#This Row],[Pb Simulation                           ]])</f>
        <v>8.3255474853993761E-5</v>
      </c>
      <c r="E109" s="5">
        <f>100*IF(Table6[[#This Row],[Pb Analytic                             ]]&gt;0,Table6[[#This Row],[Absolute Error]]/Table6[[#This Row],[Pb Analytic                             ]],1)</f>
        <v>2.038969552981712E-2</v>
      </c>
      <c r="F109" s="4">
        <v>0.49902649999999998</v>
      </c>
      <c r="G109" s="4">
        <v>0.49908624265829798</v>
      </c>
      <c r="H109" s="5">
        <f>ABS(Table7[[#This Row],[Pd Analytic                             ]]-Table7[[#This Row],[Pd Simulation                           ]])</f>
        <v>5.9742658298000961E-5</v>
      </c>
      <c r="I109" s="5">
        <f>100*IF(Table7[[#This Row],[Pd Analytic                             ]]&gt;0,Table7[[#This Row],[Absolute Error]]/Table7[[#This Row],[Pd Analytic                             ]],1)</f>
        <v>1.1970407755539775E-2</v>
      </c>
    </row>
    <row r="110" spans="1:9" x14ac:dyDescent="0.25">
      <c r="A110" s="1">
        <v>10.9</v>
      </c>
      <c r="B110" s="4">
        <v>0.41272996000000001</v>
      </c>
      <c r="C110" s="4">
        <v>0.41290227496452198</v>
      </c>
      <c r="D110" s="5">
        <f>ABS(Table6[[#This Row],[Pb Analytic                             ]]-Table6[[#This Row],[Pb Simulation                           ]])</f>
        <v>1.7231496452196904E-4</v>
      </c>
      <c r="E110" s="5">
        <f>100*IF(Table6[[#This Row],[Pb Analytic                             ]]&gt;0,Table6[[#This Row],[Absolute Error]]/Table6[[#This Row],[Pb Analytic                             ]],1)</f>
        <v>4.1732626572903948E-2</v>
      </c>
      <c r="F110" s="4">
        <v>0.49550592999999998</v>
      </c>
      <c r="G110" s="4">
        <v>0.49535474909417798</v>
      </c>
      <c r="H110" s="5">
        <f>ABS(Table7[[#This Row],[Pd Analytic                             ]]-Table7[[#This Row],[Pd Simulation                           ]])</f>
        <v>1.511809058220015E-4</v>
      </c>
      <c r="I110" s="5">
        <f>100*IF(Table7[[#This Row],[Pd Analytic                             ]]&gt;0,Table7[[#This Row],[Absolute Error]]/Table7[[#This Row],[Pd Analytic                             ]],1)</f>
        <v>3.0519724722222988E-2</v>
      </c>
    </row>
    <row r="111" spans="1:9" x14ac:dyDescent="0.25">
      <c r="A111" s="1">
        <v>11</v>
      </c>
      <c r="B111" s="4">
        <v>0.41739596000000001</v>
      </c>
      <c r="C111" s="4">
        <v>0.41742261667973501</v>
      </c>
      <c r="D111" s="5">
        <f>ABS(Table6[[#This Row],[Pb Analytic                             ]]-Table6[[#This Row],[Pb Simulation                           ]])</f>
        <v>2.6656679735004296E-5</v>
      </c>
      <c r="E111" s="5">
        <f>100*IF(Table6[[#This Row],[Pb Analytic                             ]]&gt;0,Table6[[#This Row],[Absolute Error]]/Table6[[#This Row],[Pb Analytic                             ]],1)</f>
        <v>6.386017113072834E-3</v>
      </c>
      <c r="F111" s="4">
        <v>0.49168877999999999</v>
      </c>
      <c r="G111" s="4">
        <v>0.49166842108478098</v>
      </c>
      <c r="H111" s="5">
        <f>ABS(Table7[[#This Row],[Pd Analytic                             ]]-Table7[[#This Row],[Pd Simulation                           ]])</f>
        <v>2.0358915219009788E-5</v>
      </c>
      <c r="I111" s="5">
        <f>100*IF(Table7[[#This Row],[Pd Analytic                             ]]&gt;0,Table7[[#This Row],[Absolute Error]]/Table7[[#This Row],[Pd Analytic                             ]],1)</f>
        <v>4.1407815401467872E-3</v>
      </c>
    </row>
    <row r="112" spans="1:9" x14ac:dyDescent="0.25">
      <c r="A112" s="1">
        <v>11.1</v>
      </c>
      <c r="B112" s="4">
        <v>0.42187797999999999</v>
      </c>
      <c r="C112" s="4">
        <v>0.42188316634831902</v>
      </c>
      <c r="D112" s="5">
        <f>ABS(Table6[[#This Row],[Pb Analytic                             ]]-Table6[[#This Row],[Pb Simulation                           ]])</f>
        <v>5.1863483190306425E-6</v>
      </c>
      <c r="E112" s="5">
        <f>100*IF(Table6[[#This Row],[Pb Analytic                             ]]&gt;0,Table6[[#This Row],[Absolute Error]]/Table6[[#This Row],[Pb Analytic                             ]],1)</f>
        <v>1.2293328420571875E-3</v>
      </c>
      <c r="F112" s="4">
        <v>0.48804572000000002</v>
      </c>
      <c r="G112" s="4">
        <v>0.48802685917597699</v>
      </c>
      <c r="H112" s="5">
        <f>ABS(Table7[[#This Row],[Pd Analytic                             ]]-Table7[[#This Row],[Pd Simulation                           ]])</f>
        <v>1.8860824023025913E-5</v>
      </c>
      <c r="I112" s="5">
        <f>100*IF(Table7[[#This Row],[Pd Analytic                             ]]&gt;0,Table7[[#This Row],[Absolute Error]]/Table7[[#This Row],[Pd Analytic                             ]],1)</f>
        <v>3.8647102446107196E-3</v>
      </c>
    </row>
    <row r="113" spans="1:9" x14ac:dyDescent="0.25">
      <c r="A113" s="1">
        <v>11.2</v>
      </c>
      <c r="B113" s="4">
        <v>0.42623466999999998</v>
      </c>
      <c r="C113" s="4">
        <v>0.426284747279422</v>
      </c>
      <c r="D113" s="5">
        <f>ABS(Table6[[#This Row],[Pb Analytic                             ]]-Table6[[#This Row],[Pb Simulation                           ]])</f>
        <v>5.007727942202278E-5</v>
      </c>
      <c r="E113" s="5">
        <f>100*IF(Table6[[#This Row],[Pb Analytic                             ]]&gt;0,Table6[[#This Row],[Absolute Error]]/Table6[[#This Row],[Pb Analytic                             ]],1)</f>
        <v>1.1747377719146499E-2</v>
      </c>
      <c r="F113" s="4">
        <v>0.48446997000000003</v>
      </c>
      <c r="G113" s="4">
        <v>0.48442964239908498</v>
      </c>
      <c r="H113" s="5">
        <f>ABS(Table7[[#This Row],[Pd Analytic                             ]]-Table7[[#This Row],[Pd Simulation                           ]])</f>
        <v>4.0327600915046613E-5</v>
      </c>
      <c r="I113" s="5">
        <f>100*IF(Table7[[#This Row],[Pd Analytic                             ]]&gt;0,Table7[[#This Row],[Absolute Error]]/Table7[[#This Row],[Pd Analytic                             ]],1)</f>
        <v>8.3247591363997814E-3</v>
      </c>
    </row>
    <row r="114" spans="1:9" x14ac:dyDescent="0.25">
      <c r="A114" s="1">
        <v>11.3</v>
      </c>
      <c r="B114" s="4">
        <v>0.43063917000000002</v>
      </c>
      <c r="C114" s="4">
        <v>0.43062818737879699</v>
      </c>
      <c r="D114" s="5">
        <f>ABS(Table6[[#This Row],[Pb Analytic                             ]]-Table6[[#This Row],[Pb Simulation                           ]])</f>
        <v>1.0982621203026177E-5</v>
      </c>
      <c r="E114" s="5">
        <f>100*IF(Table6[[#This Row],[Pb Analytic                             ]]&gt;0,Table6[[#This Row],[Absolute Error]]/Table6[[#This Row],[Pb Analytic                             ]],1)</f>
        <v>2.5503721133250958E-3</v>
      </c>
      <c r="F114" s="4">
        <v>0.48084982999999998</v>
      </c>
      <c r="G114" s="4">
        <v>0.48087633096230797</v>
      </c>
      <c r="H114" s="5">
        <f>ABS(Table7[[#This Row],[Pd Analytic                             ]]-Table7[[#This Row],[Pd Simulation                           ]])</f>
        <v>2.6500962307995923E-5</v>
      </c>
      <c r="I114" s="5">
        <f>100*IF(Table7[[#This Row],[Pd Analytic                             ]]&gt;0,Table7[[#This Row],[Absolute Error]]/Table7[[#This Row],[Pd Analytic                             ]],1)</f>
        <v>5.5109724895303939E-3</v>
      </c>
    </row>
    <row r="115" spans="1:9" x14ac:dyDescent="0.25">
      <c r="A115" s="1">
        <v>11.4</v>
      </c>
      <c r="B115" s="4">
        <v>0.43487662999999999</v>
      </c>
      <c r="C115" s="4">
        <v>0.43491431730887098</v>
      </c>
      <c r="D115" s="5">
        <f>ABS(Table6[[#This Row],[Pb Analytic                             ]]-Table6[[#This Row],[Pb Simulation                           ]])</f>
        <v>3.7687308870992808E-5</v>
      </c>
      <c r="E115" s="5">
        <f>100*IF(Table6[[#This Row],[Pb Analytic                             ]]&gt;0,Table6[[#This Row],[Absolute Error]]/Table6[[#This Row],[Pb Analytic                             ]],1)</f>
        <v>8.6654560153805495E-3</v>
      </c>
      <c r="F115" s="4">
        <v>0.47738449999999999</v>
      </c>
      <c r="G115" s="4">
        <v>0.47736646871280702</v>
      </c>
      <c r="H115" s="5">
        <f>ABS(Table7[[#This Row],[Pd Analytic                             ]]-Table7[[#This Row],[Pd Simulation                           ]])</f>
        <v>1.8031287192965539E-5</v>
      </c>
      <c r="I115" s="5">
        <f>100*IF(Table7[[#This Row],[Pd Analytic                             ]]&gt;0,Table7[[#This Row],[Absolute Error]]/Table7[[#This Row],[Pd Analytic                             ]],1)</f>
        <v>3.7772420927649009E-3</v>
      </c>
    </row>
    <row r="116" spans="1:9" x14ac:dyDescent="0.25">
      <c r="A116" s="1">
        <v>11.5</v>
      </c>
      <c r="B116" s="4">
        <v>0.43926753000000002</v>
      </c>
      <c r="C116" s="4">
        <v>0.43914396882791501</v>
      </c>
      <c r="D116" s="5">
        <f>ABS(Table6[[#This Row],[Pb Analytic                             ]]-Table6[[#This Row],[Pb Simulation                           ]])</f>
        <v>1.2356117208500716E-4</v>
      </c>
      <c r="E116" s="5">
        <f>100*IF(Table6[[#This Row],[Pb Analytic                             ]]&gt;0,Table6[[#This Row],[Absolute Error]]/Table6[[#This Row],[Pb Analytic                             ]],1)</f>
        <v>2.8136825473157392E-2</v>
      </c>
      <c r="F116" s="4">
        <v>0.47377711</v>
      </c>
      <c r="G116" s="4">
        <v>0.47389958538743598</v>
      </c>
      <c r="H116" s="5">
        <f>ABS(Table7[[#This Row],[Pd Analytic                             ]]-Table7[[#This Row],[Pd Simulation                           ]])</f>
        <v>1.2247538743598296E-4</v>
      </c>
      <c r="I116" s="5">
        <f>100*IF(Table7[[#This Row],[Pd Analytic                             ]]&gt;0,Table7[[#This Row],[Absolute Error]]/Table7[[#This Row],[Pd Analytic                             ]],1)</f>
        <v>2.5844164293972398E-2</v>
      </c>
    </row>
    <row r="117" spans="1:9" x14ac:dyDescent="0.25">
      <c r="A117" s="1">
        <v>11.6</v>
      </c>
      <c r="B117" s="4">
        <v>0.44336653999999998</v>
      </c>
      <c r="C117" s="4">
        <v>0.44331797329356498</v>
      </c>
      <c r="D117" s="5">
        <f>ABS(Table6[[#This Row],[Pb Analytic                             ]]-Table6[[#This Row],[Pb Simulation                           ]])</f>
        <v>4.8566706434993723E-5</v>
      </c>
      <c r="E117" s="5">
        <f>100*IF(Table6[[#This Row],[Pb Analytic                             ]]&gt;0,Table6[[#This Row],[Absolute Error]]/Table6[[#This Row],[Pb Analytic                             ]],1)</f>
        <v>1.0955275752565274E-2</v>
      </c>
      <c r="F117" s="4">
        <v>0.47042528</v>
      </c>
      <c r="G117" s="4">
        <v>0.470475198668799</v>
      </c>
      <c r="H117" s="5">
        <f>ABS(Table7[[#This Row],[Pd Analytic                             ]]-Table7[[#This Row],[Pd Simulation                           ]])</f>
        <v>4.9918668798998311E-5</v>
      </c>
      <c r="I117" s="5">
        <f>100*IF(Table7[[#This Row],[Pd Analytic                             ]]&gt;0,Table7[[#This Row],[Absolute Error]]/Table7[[#This Row],[Pd Analytic                             ]],1)</f>
        <v>1.0610265735631182E-2</v>
      </c>
    </row>
    <row r="118" spans="1:9" x14ac:dyDescent="0.25">
      <c r="A118" s="1">
        <v>11.7</v>
      </c>
      <c r="B118" s="4">
        <v>0.44744898</v>
      </c>
      <c r="C118" s="4">
        <v>0.44743716031707498</v>
      </c>
      <c r="D118" s="5">
        <f>ABS(Table6[[#This Row],[Pb Analytic                             ]]-Table6[[#This Row],[Pb Simulation                           ]])</f>
        <v>1.1819682925018338E-5</v>
      </c>
      <c r="E118" s="5">
        <f>100*IF(Table6[[#This Row],[Pb Analytic                             ]]&gt;0,Table6[[#This Row],[Absolute Error]]/Table6[[#This Row],[Pb Analytic                             ]],1)</f>
        <v>2.6416408768199662E-3</v>
      </c>
      <c r="F118" s="4">
        <v>0.46707933000000001</v>
      </c>
      <c r="G118" s="4">
        <v>0.46709281606206199</v>
      </c>
      <c r="H118" s="5">
        <f>ABS(Table7[[#This Row],[Pd Analytic                             ]]-Table7[[#This Row],[Pd Simulation                           ]])</f>
        <v>1.3486062061973669E-5</v>
      </c>
      <c r="I118" s="5">
        <f>100*IF(Table7[[#This Row],[Pd Analytic                             ]]&gt;0,Table7[[#This Row],[Absolute Error]]/Table7[[#This Row],[Pd Analytic                             ]],1)</f>
        <v>2.887233885477227E-3</v>
      </c>
    </row>
    <row r="119" spans="1:9" x14ac:dyDescent="0.25">
      <c r="A119" s="1">
        <v>11.8</v>
      </c>
      <c r="B119" s="4">
        <v>0.45143656999999998</v>
      </c>
      <c r="C119" s="4">
        <v>0.45150235655572302</v>
      </c>
      <c r="D119" s="5">
        <f>ABS(Table6[[#This Row],[Pb Analytic                             ]]-Table6[[#This Row],[Pb Simulation                           ]])</f>
        <v>6.5786555723035267E-5</v>
      </c>
      <c r="E119" s="5">
        <f>100*IF(Table6[[#This Row],[Pb Analytic                             ]]&gt;0,Table6[[#This Row],[Absolute Error]]/Table6[[#This Row],[Pb Analytic                             ]],1)</f>
        <v>1.4570589669760914E-2</v>
      </c>
      <c r="F119" s="4">
        <v>0.46381001999999999</v>
      </c>
      <c r="G119" s="4">
        <v>0.46375193660674302</v>
      </c>
      <c r="H119" s="5">
        <f>ABS(Table7[[#This Row],[Pd Analytic                             ]]-Table7[[#This Row],[Pd Simulation                           ]])</f>
        <v>5.8083393256969096E-5</v>
      </c>
      <c r="I119" s="5">
        <f>100*IF(Table7[[#This Row],[Pd Analytic                             ]]&gt;0,Table7[[#This Row],[Absolute Error]]/Table7[[#This Row],[Pd Analytic                             ]],1)</f>
        <v>1.2524668615286717E-2</v>
      </c>
    </row>
    <row r="120" spans="1:9" x14ac:dyDescent="0.25">
      <c r="A120" s="1">
        <v>11.9</v>
      </c>
      <c r="B120" s="4">
        <v>0.45562036</v>
      </c>
      <c r="C120" s="4">
        <v>0.45551438463175498</v>
      </c>
      <c r="D120" s="5">
        <f>ABS(Table6[[#This Row],[Pb Analytic                             ]]-Table6[[#This Row],[Pb Simulation                           ]])</f>
        <v>1.0597536824502596E-4</v>
      </c>
      <c r="E120" s="5">
        <f>100*IF(Table6[[#This Row],[Pb Analytic                             ]]&gt;0,Table6[[#This Row],[Absolute Error]]/Table6[[#This Row],[Pb Analytic                             ]],1)</f>
        <v>2.3264988290259619E-2</v>
      </c>
      <c r="F120" s="4">
        <v>0.46036818000000002</v>
      </c>
      <c r="G120" s="4">
        <v>0.46045205243666198</v>
      </c>
      <c r="H120" s="5">
        <f>ABS(Table7[[#This Row],[Pd Analytic                             ]]-Table7[[#This Row],[Pd Simulation                           ]])</f>
        <v>8.3872436661969196E-5</v>
      </c>
      <c r="I120" s="5">
        <f>100*IF(Table7[[#This Row],[Pd Analytic                             ]]&gt;0,Table7[[#This Row],[Absolute Error]]/Table7[[#This Row],[Pd Analytic                             ]],1)</f>
        <v>1.8215237877239426E-2</v>
      </c>
    </row>
    <row r="121" spans="1:9" x14ac:dyDescent="0.25">
      <c r="A121" s="1">
        <v>12</v>
      </c>
      <c r="B121" s="4">
        <v>0.45949437999999998</v>
      </c>
      <c r="C121" s="4">
        <v>0.45947406216719999</v>
      </c>
      <c r="D121" s="5">
        <f>ABS(Table6[[#This Row],[Pb Analytic                             ]]-Table6[[#This Row],[Pb Simulation                           ]])</f>
        <v>2.0317832799987556E-5</v>
      </c>
      <c r="E121" s="5">
        <f>100*IF(Table6[[#This Row],[Pb Analytic                             ]]&gt;0,Table6[[#This Row],[Absolute Error]]/Table6[[#This Row],[Pb Analytic                             ]],1)</f>
        <v>4.4219760097348026E-3</v>
      </c>
      <c r="F121" s="4">
        <v>0.45716013</v>
      </c>
      <c r="G121" s="4">
        <v>0.457192650200203</v>
      </c>
      <c r="H121" s="5">
        <f>ABS(Table7[[#This Row],[Pd Analytic                             ]]-Table7[[#This Row],[Pd Simulation                           ]])</f>
        <v>3.2520200203001171E-5</v>
      </c>
      <c r="I121" s="5">
        <f>100*IF(Table7[[#This Row],[Pd Analytic                             ]]&gt;0,Table7[[#This Row],[Absolute Error]]/Table7[[#This Row],[Pd Analytic                             ]],1)</f>
        <v>7.1130190279219702E-3</v>
      </c>
    </row>
    <row r="122" spans="1:9" x14ac:dyDescent="0.25">
      <c r="A122" s="1">
        <v>12.1</v>
      </c>
      <c r="B122" s="4">
        <v>0.46347094999999999</v>
      </c>
      <c r="C122" s="4">
        <v>0.46338220092468901</v>
      </c>
      <c r="D122" s="5">
        <f>ABS(Table6[[#This Row],[Pb Analytic                             ]]-Table6[[#This Row],[Pb Simulation                           ]])</f>
        <v>8.8749075310978753E-5</v>
      </c>
      <c r="E122" s="5">
        <f>100*IF(Table6[[#This Row],[Pb Analytic                             ]]&gt;0,Table6[[#This Row],[Absolute Error]]/Table6[[#This Row],[Pb Analytic                             ]],1)</f>
        <v>1.9152456683463045E-2</v>
      </c>
      <c r="F122" s="4">
        <v>0.45389636999999999</v>
      </c>
      <c r="G122" s="4">
        <v>0.45397321235208299</v>
      </c>
      <c r="H122" s="5">
        <f>ABS(Table7[[#This Row],[Pd Analytic                             ]]-Table7[[#This Row],[Pd Simulation                           ]])</f>
        <v>7.684235208299528E-5</v>
      </c>
      <c r="I122" s="5">
        <f>100*IF(Table7[[#This Row],[Pd Analytic                             ]]&gt;0,Table7[[#This Row],[Absolute Error]]/Table7[[#This Row],[Pd Analytic                             ]],1)</f>
        <v>1.6926626944543041E-2</v>
      </c>
    </row>
    <row r="123" spans="1:9" x14ac:dyDescent="0.25">
      <c r="A123" s="1">
        <v>12.2</v>
      </c>
      <c r="B123" s="4">
        <v>0.46720022</v>
      </c>
      <c r="C123" s="4">
        <v>0.46723960604520098</v>
      </c>
      <c r="D123" s="5">
        <f>ABS(Table6[[#This Row],[Pb Analytic                             ]]-Table6[[#This Row],[Pb Simulation                           ]])</f>
        <v>3.938604520098421E-5</v>
      </c>
      <c r="E123" s="5">
        <f>100*IF(Table6[[#This Row],[Pb Analytic                             ]]&gt;0,Table6[[#This Row],[Absolute Error]]/Table6[[#This Row],[Pb Analytic                             ]],1)</f>
        <v>8.4295176803085448E-3</v>
      </c>
      <c r="F123" s="4">
        <v>0.45085691</v>
      </c>
      <c r="G123" s="4">
        <v>0.45079321832700697</v>
      </c>
      <c r="H123" s="5">
        <f>ABS(Table7[[#This Row],[Pd Analytic                             ]]-Table7[[#This Row],[Pd Simulation                           ]])</f>
        <v>6.3691672993027026E-5</v>
      </c>
      <c r="I123" s="5">
        <f>100*IF(Table7[[#This Row],[Pd Analytic                             ]]&gt;0,Table7[[#This Row],[Absolute Error]]/Table7[[#This Row],[Pd Analytic                             ]],1)</f>
        <v>1.4128800169044439E-2</v>
      </c>
    </row>
    <row r="124" spans="1:9" x14ac:dyDescent="0.25">
      <c r="A124" s="1">
        <v>12.3</v>
      </c>
      <c r="B124" s="4">
        <v>0.47105060999999998</v>
      </c>
      <c r="C124" s="4">
        <v>0.47104707537440998</v>
      </c>
      <c r="D124" s="5">
        <f>ABS(Table6[[#This Row],[Pb Analytic                             ]]-Table6[[#This Row],[Pb Simulation                           ]])</f>
        <v>3.5346255899959544E-6</v>
      </c>
      <c r="E124" s="5">
        <f>100*IF(Table6[[#This Row],[Pb Analytic                             ]]&gt;0,Table6[[#This Row],[Absolute Error]]/Table6[[#This Row],[Pb Analytic                             ]],1)</f>
        <v>7.5037629459570913E-4</v>
      </c>
      <c r="F124" s="4">
        <v>0.44761897</v>
      </c>
      <c r="G124" s="4">
        <v>0.44765214560472799</v>
      </c>
      <c r="H124" s="5">
        <f>ABS(Table7[[#This Row],[Pd Analytic                             ]]-Table7[[#This Row],[Pd Simulation                           ]])</f>
        <v>3.3175604727986308E-5</v>
      </c>
      <c r="I124" s="5">
        <f>100*IF(Table7[[#This Row],[Pd Analytic                             ]]&gt;0,Table7[[#This Row],[Absolute Error]]/Table7[[#This Row],[Pd Analytic                             ]],1)</f>
        <v>7.4110232808489666E-3</v>
      </c>
    </row>
    <row r="125" spans="1:9" x14ac:dyDescent="0.25">
      <c r="A125" s="1">
        <v>12.4</v>
      </c>
      <c r="B125" s="4">
        <v>0.47489002000000002</v>
      </c>
      <c r="C125" s="4">
        <v>0.47480539886992801</v>
      </c>
      <c r="D125" s="5">
        <f>ABS(Table6[[#This Row],[Pb Analytic                             ]]-Table6[[#This Row],[Pb Simulation                           ]])</f>
        <v>8.462113007201566E-5</v>
      </c>
      <c r="E125" s="5">
        <f>100*IF(Table6[[#This Row],[Pb Analytic                             ]]&gt;0,Table6[[#This Row],[Absolute Error]]/Table6[[#This Row],[Pb Analytic                             ]],1)</f>
        <v>1.7822276299599836E-2</v>
      </c>
      <c r="F125" s="4">
        <v>0.44444231000000001</v>
      </c>
      <c r="G125" s="4">
        <v>0.44454947067533102</v>
      </c>
      <c r="H125" s="5">
        <f>ABS(Table7[[#This Row],[Pd Analytic                             ]]-Table7[[#This Row],[Pd Simulation                           ]])</f>
        <v>1.0716067533100837E-4</v>
      </c>
      <c r="I125" s="5">
        <f>100*IF(Table7[[#This Row],[Pd Analytic                             ]]&gt;0,Table7[[#This Row],[Absolute Error]]/Table7[[#This Row],[Pd Analytic                             ]],1)</f>
        <v>2.4105455612896523E-2</v>
      </c>
    </row>
    <row r="126" spans="1:9" x14ac:dyDescent="0.25">
      <c r="A126" s="1">
        <v>12.5</v>
      </c>
      <c r="B126" s="4">
        <v>0.47837418999999998</v>
      </c>
      <c r="C126" s="4">
        <v>0.47851535808239298</v>
      </c>
      <c r="D126" s="5">
        <f>ABS(Table6[[#This Row],[Pb Analytic                             ]]-Table6[[#This Row],[Pb Simulation                           ]])</f>
        <v>1.4116808239300616E-4</v>
      </c>
      <c r="E126" s="5">
        <f>100*IF(Table6[[#This Row],[Pb Analytic                             ]]&gt;0,Table6[[#This Row],[Absolute Error]]/Table6[[#This Row],[Pb Analytic                             ]],1)</f>
        <v>2.950126469476852E-2</v>
      </c>
      <c r="F126" s="4">
        <v>0.44165726999999999</v>
      </c>
      <c r="G126" s="4">
        <v>0.44148466991284102</v>
      </c>
      <c r="H126" s="5">
        <f>ABS(Table7[[#This Row],[Pd Analytic                             ]]-Table7[[#This Row],[Pd Simulation                           ]])</f>
        <v>1.7260008715896946E-4</v>
      </c>
      <c r="I126" s="5">
        <f>100*IF(Table7[[#This Row],[Pd Analytic                             ]]&gt;0,Table7[[#This Row],[Absolute Error]]/Table7[[#This Row],[Pd Analytic                             ]],1)</f>
        <v>3.9095374974864837E-2</v>
      </c>
    </row>
    <row r="127" spans="1:9" x14ac:dyDescent="0.25">
      <c r="A127" s="1">
        <v>12.6</v>
      </c>
      <c r="B127" s="4">
        <v>0.48217873</v>
      </c>
      <c r="C127" s="4">
        <v>0.48217772570391199</v>
      </c>
      <c r="D127" s="5">
        <f>ABS(Table6[[#This Row],[Pb Analytic                             ]]-Table6[[#This Row],[Pb Simulation                           ]])</f>
        <v>1.0042960880141116E-6</v>
      </c>
      <c r="E127" s="5">
        <f>100*IF(Table6[[#This Row],[Pb Analytic                             ]]&gt;0,Table6[[#This Row],[Absolute Error]]/Table6[[#This Row],[Pb Analytic                             ]],1)</f>
        <v>2.0828338483449852E-4</v>
      </c>
      <c r="F127" s="4">
        <v>0.43851087</v>
      </c>
      <c r="G127" s="4">
        <v>0.43845722036464402</v>
      </c>
      <c r="H127" s="5">
        <f>ABS(Table7[[#This Row],[Pd Analytic                             ]]-Table7[[#This Row],[Pd Simulation                           ]])</f>
        <v>5.3649635355978997E-5</v>
      </c>
      <c r="I127" s="5">
        <f>100*IF(Table7[[#This Row],[Pd Analytic                             ]]&gt;0,Table7[[#This Row],[Absolute Error]]/Table7[[#This Row],[Pd Analytic                             ]],1)</f>
        <v>1.22360022515677E-2</v>
      </c>
    </row>
    <row r="128" spans="1:9" x14ac:dyDescent="0.25">
      <c r="A128" s="1">
        <v>12.7</v>
      </c>
      <c r="B128" s="4">
        <v>0.48565535999999998</v>
      </c>
      <c r="C128" s="4">
        <v>0.48579326517788302</v>
      </c>
      <c r="D128" s="5">
        <f>ABS(Table6[[#This Row],[Pb Analytic                             ]]-Table6[[#This Row],[Pb Simulation                           ]])</f>
        <v>1.3790517788303536E-4</v>
      </c>
      <c r="E128" s="5">
        <f>100*IF(Table6[[#This Row],[Pb Analytic                             ]]&gt;0,Table6[[#This Row],[Absolute Error]]/Table6[[#This Row],[Pb Analytic                             ]],1)</f>
        <v>2.8387626541619217E-2</v>
      </c>
      <c r="F128" s="4">
        <v>0.43565020999999998</v>
      </c>
      <c r="G128" s="4">
        <v>0.43546660046359498</v>
      </c>
      <c r="H128" s="5">
        <f>ABS(Table7[[#This Row],[Pd Analytic                             ]]-Table7[[#This Row],[Pd Simulation                           ]])</f>
        <v>1.8360953640500499E-4</v>
      </c>
      <c r="I128" s="5">
        <f>100*IF(Table7[[#This Row],[Pd Analytic                             ]]&gt;0,Table7[[#This Row],[Absolute Error]]/Table7[[#This Row],[Pd Analytic                             ]],1)</f>
        <v>4.2163861983797485E-2</v>
      </c>
    </row>
    <row r="129" spans="1:9" x14ac:dyDescent="0.25">
      <c r="A129" s="1">
        <v>12.8</v>
      </c>
      <c r="B129" s="4">
        <v>0.48943577999999999</v>
      </c>
      <c r="C129" s="4">
        <v>0.489362730364717</v>
      </c>
      <c r="D129" s="5">
        <f>ABS(Table6[[#This Row],[Pb Analytic                             ]]-Table6[[#This Row],[Pb Simulation                           ]])</f>
        <v>7.3049635282984582E-5</v>
      </c>
      <c r="E129" s="5">
        <f>100*IF(Table6[[#This Row],[Pb Analytic                             ]]&gt;0,Table6[[#This Row],[Absolute Error]]/Table6[[#This Row],[Pb Analytic                             ]],1)</f>
        <v>1.4927502801151496E-2</v>
      </c>
      <c r="F129" s="4">
        <v>0.43248094999999998</v>
      </c>
      <c r="G129" s="4">
        <v>0.43251229066917701</v>
      </c>
      <c r="H129" s="5">
        <f>ABS(Table7[[#This Row],[Pd Analytic                             ]]-Table7[[#This Row],[Pd Simulation                           ]])</f>
        <v>3.1340669177037928E-5</v>
      </c>
      <c r="I129" s="5">
        <f>100*IF(Table7[[#This Row],[Pd Analytic                             ]]&gt;0,Table7[[#This Row],[Absolute Error]]/Table7[[#This Row],[Pd Analytic                             ]],1)</f>
        <v>7.246191577249303E-3</v>
      </c>
    </row>
    <row r="130" spans="1:9" x14ac:dyDescent="0.25">
      <c r="A130" s="1">
        <v>12.9</v>
      </c>
      <c r="B130" s="4">
        <v>0.49281303999999998</v>
      </c>
      <c r="C130" s="4">
        <v>0.492886865258435</v>
      </c>
      <c r="D130" s="5">
        <f>ABS(Table6[[#This Row],[Pb Analytic                             ]]-Table6[[#This Row],[Pb Simulation                           ]])</f>
        <v>7.3825258435022967E-5</v>
      </c>
      <c r="E130" s="5">
        <f>100*IF(Table6[[#This Row],[Pb Analytic                             ]]&gt;0,Table6[[#This Row],[Absolute Error]]/Table6[[#This Row],[Pb Analytic                             ]],1)</f>
        <v>1.497813466713385E-2</v>
      </c>
      <c r="F130" s="4">
        <v>0.42970016</v>
      </c>
      <c r="G130" s="4">
        <v>0.42959377404354399</v>
      </c>
      <c r="H130" s="5">
        <f>ABS(Table7[[#This Row],[Pd Analytic                             ]]-Table7[[#This Row],[Pd Simulation                           ]])</f>
        <v>1.0638595645601212E-4</v>
      </c>
      <c r="I130" s="5">
        <f>100*IF(Table7[[#This Row],[Pd Analytic                             ]]&gt;0,Table7[[#This Row],[Absolute Error]]/Table7[[#This Row],[Pd Analytic                             ]],1)</f>
        <v>2.4764315240106048E-2</v>
      </c>
    </row>
    <row r="131" spans="1:9" x14ac:dyDescent="0.25">
      <c r="A131" s="1">
        <v>13</v>
      </c>
      <c r="B131" s="4">
        <v>0.49621446000000002</v>
      </c>
      <c r="C131" s="4">
        <v>0.49636640374951202</v>
      </c>
      <c r="D131" s="5">
        <f>ABS(Table6[[#This Row],[Pb Analytic                             ]]-Table6[[#This Row],[Pb Simulation                           ]])</f>
        <v>1.5194374951199574E-4</v>
      </c>
      <c r="E131" s="5">
        <f>100*IF(Table6[[#This Row],[Pb Analytic                             ]]&gt;0,Table6[[#This Row],[Absolute Error]]/Table6[[#This Row],[Pb Analytic                             ]],1)</f>
        <v>3.0611207439549665E-2</v>
      </c>
      <c r="F131" s="4">
        <v>0.42685573999999998</v>
      </c>
      <c r="G131" s="4">
        <v>0.42671053676784099</v>
      </c>
      <c r="H131" s="5">
        <f>ABS(Table7[[#This Row],[Pd Analytic                             ]]-Table7[[#This Row],[Pd Simulation                           ]])</f>
        <v>1.4520323215899689E-4</v>
      </c>
      <c r="I131" s="5">
        <f>100*IF(Table7[[#This Row],[Pd Analytic                             ]]&gt;0,Table7[[#This Row],[Absolute Error]]/Table7[[#This Row],[Pd Analytic                             ]],1)</f>
        <v>3.4028508707296616E-2</v>
      </c>
    </row>
    <row r="132" spans="1:9" x14ac:dyDescent="0.25">
      <c r="A132" s="1">
        <v>13.1</v>
      </c>
      <c r="B132" s="4">
        <v>0.49982313</v>
      </c>
      <c r="C132" s="4">
        <v>0.499802069429721</v>
      </c>
      <c r="D132" s="5">
        <f>ABS(Table6[[#This Row],[Pb Analytic                             ]]-Table6[[#This Row],[Pb Simulation                           ]])</f>
        <v>2.1060570279007873E-5</v>
      </c>
      <c r="E132" s="5">
        <f>100*IF(Table6[[#This Row],[Pb Analytic                             ]]&gt;0,Table6[[#This Row],[Absolute Error]]/Table6[[#This Row],[Pb Analytic                             ]],1)</f>
        <v>4.2137821284009861E-3</v>
      </c>
      <c r="F132" s="4">
        <v>0.42381693999999998</v>
      </c>
      <c r="G132" s="4">
        <v>0.42386206860374698</v>
      </c>
      <c r="H132" s="5">
        <f>ABS(Table7[[#This Row],[Pd Analytic                             ]]-Table7[[#This Row],[Pd Simulation                           ]])</f>
        <v>4.5128603747002227E-5</v>
      </c>
      <c r="I132" s="5">
        <f>100*IF(Table7[[#This Row],[Pd Analytic                             ]]&gt;0,Table7[[#This Row],[Absolute Error]]/Table7[[#This Row],[Pd Analytic                             ]],1)</f>
        <v>1.0647002194761451E-2</v>
      </c>
    </row>
    <row r="133" spans="1:9" x14ac:dyDescent="0.25">
      <c r="A133" s="1">
        <v>13.2</v>
      </c>
      <c r="B133" s="4">
        <v>0.50311063</v>
      </c>
      <c r="C133" s="4">
        <v>0.50319457543510604</v>
      </c>
      <c r="D133" s="5">
        <f>ABS(Table6[[#This Row],[Pb Analytic                             ]]-Table6[[#This Row],[Pb Simulation                           ]])</f>
        <v>8.394543510603647E-5</v>
      </c>
      <c r="E133" s="5">
        <f>100*IF(Table6[[#This Row],[Pb Analytic                             ]]&gt;0,Table6[[#This Row],[Absolute Error]]/Table6[[#This Row],[Pb Analytic                             ]],1)</f>
        <v>1.6682500011739973E-2</v>
      </c>
      <c r="F133" s="4">
        <v>0.42111871000000001</v>
      </c>
      <c r="G133" s="4">
        <v>0.42104786330482202</v>
      </c>
      <c r="H133" s="5">
        <f>ABS(Table7[[#This Row],[Pd Analytic                             ]]-Table7[[#This Row],[Pd Simulation                           ]])</f>
        <v>7.0846695177984031E-5</v>
      </c>
      <c r="I133" s="5">
        <f>100*IF(Table7[[#This Row],[Pd Analytic                             ]]&gt;0,Table7[[#This Row],[Absolute Error]]/Table7[[#This Row],[Pd Analytic                             ]],1)</f>
        <v>1.6826280656528074E-2</v>
      </c>
    </row>
    <row r="134" spans="1:9" x14ac:dyDescent="0.25">
      <c r="A134" s="1">
        <v>13.3</v>
      </c>
      <c r="B134" s="4">
        <v>0.50647182000000002</v>
      </c>
      <c r="C134" s="4">
        <v>0.50654462432349501</v>
      </c>
      <c r="D134" s="5">
        <f>ABS(Table6[[#This Row],[Pb Analytic                             ]]-Table6[[#This Row],[Pb Simulation                           ]])</f>
        <v>7.2804323494990442E-5</v>
      </c>
      <c r="E134" s="5">
        <f>100*IF(Table6[[#This Row],[Pb Analytic                             ]]&gt;0,Table6[[#This Row],[Absolute Error]]/Table6[[#This Row],[Pb Analytic                             ]],1)</f>
        <v>1.4372736378798358E-2</v>
      </c>
      <c r="F134" s="4">
        <v>0.41830806999999998</v>
      </c>
      <c r="G134" s="4">
        <v>0.418267418981843</v>
      </c>
      <c r="H134" s="5">
        <f>ABS(Table7[[#This Row],[Pd Analytic                             ]]-Table7[[#This Row],[Pd Simulation                           ]])</f>
        <v>4.065101815697858E-5</v>
      </c>
      <c r="I134" s="5">
        <f>100*IF(Table7[[#This Row],[Pd Analytic                             ]]&gt;0,Table7[[#This Row],[Absolute Error]]/Table7[[#This Row],[Pd Analytic                             ]],1)</f>
        <v>9.7189062097957097E-3</v>
      </c>
    </row>
    <row r="135" spans="1:9" x14ac:dyDescent="0.25">
      <c r="A135" s="1">
        <v>13.4</v>
      </c>
      <c r="B135" s="4">
        <v>0.50984448000000004</v>
      </c>
      <c r="C135" s="4">
        <v>0.50985290798329397</v>
      </c>
      <c r="D135" s="5">
        <f>ABS(Table6[[#This Row],[Pb Analytic                             ]]-Table6[[#This Row],[Pb Simulation                           ]])</f>
        <v>8.427983293923802E-6</v>
      </c>
      <c r="E135" s="5">
        <f>100*IF(Table6[[#This Row],[Pb Analytic                             ]]&gt;0,Table6[[#This Row],[Absolute Error]]/Table6[[#This Row],[Pb Analytic                             ]],1)</f>
        <v>1.6530225015799962E-3</v>
      </c>
      <c r="F135" s="4">
        <v>0.41554103999999997</v>
      </c>
      <c r="G135" s="4">
        <v>0.41552023842600899</v>
      </c>
      <c r="H135" s="5">
        <f>ABS(Table7[[#This Row],[Pd Analytic                             ]]-Table7[[#This Row],[Pd Simulation                           ]])</f>
        <v>2.0801573990980593E-5</v>
      </c>
      <c r="I135" s="5">
        <f>100*IF(Table7[[#This Row],[Pd Analytic                             ]]&gt;0,Table7[[#This Row],[Absolute Error]]/Table7[[#This Row],[Pd Analytic                             ]],1)</f>
        <v>5.0061518230199737E-3</v>
      </c>
    </row>
    <row r="136" spans="1:9" x14ac:dyDescent="0.25">
      <c r="A136" s="1">
        <v>13.5</v>
      </c>
      <c r="B136" s="4">
        <v>0.51315423999999998</v>
      </c>
      <c r="C136" s="4">
        <v>0.51312010757055804</v>
      </c>
      <c r="D136" s="5">
        <f>ABS(Table6[[#This Row],[Pb Analytic                             ]]-Table6[[#This Row],[Pb Simulation                           ]])</f>
        <v>3.4132429441946499E-5</v>
      </c>
      <c r="E136" s="5">
        <f>100*IF(Table6[[#This Row],[Pb Analytic                             ]]&gt;0,Table6[[#This Row],[Absolute Error]]/Table6[[#This Row],[Pb Analytic                             ]],1)</f>
        <v>6.6519376142851749E-3</v>
      </c>
      <c r="F136" s="4">
        <v>0.41277958999999997</v>
      </c>
      <c r="G136" s="4">
        <v>0.41280582939357202</v>
      </c>
      <c r="H136" s="5">
        <f>ABS(Table7[[#This Row],[Pd Analytic                             ]]-Table7[[#This Row],[Pd Simulation                           ]])</f>
        <v>2.6239393572047298E-5</v>
      </c>
      <c r="I136" s="5">
        <f>100*IF(Table7[[#This Row],[Pd Analytic                             ]]&gt;0,Table7[[#This Row],[Absolute Error]]/Table7[[#This Row],[Pd Analytic                             ]],1)</f>
        <v>6.3563524794681301E-3</v>
      </c>
    </row>
    <row r="137" spans="1:9" x14ac:dyDescent="0.25">
      <c r="A137" s="1">
        <v>13.6</v>
      </c>
      <c r="B137" s="4">
        <v>0.51631589</v>
      </c>
      <c r="C137" s="4">
        <v>0.51634689347159202</v>
      </c>
      <c r="D137" s="5">
        <f>ABS(Table6[[#This Row],[Pb Analytic                             ]]-Table6[[#This Row],[Pb Simulation                           ]])</f>
        <v>3.1003471592017107E-5</v>
      </c>
      <c r="E137" s="5">
        <f>100*IF(Table6[[#This Row],[Pb Analytic                             ]]&gt;0,Table6[[#This Row],[Absolute Error]]/Table6[[#This Row],[Pb Analytic                             ]],1)</f>
        <v>6.00438813208873E-3</v>
      </c>
      <c r="F137" s="4">
        <v>0.41016882999999998</v>
      </c>
      <c r="G137" s="4">
        <v>0.41012370485516503</v>
      </c>
      <c r="H137" s="5">
        <f>ABS(Table7[[#This Row],[Pd Analytic                             ]]-Table7[[#This Row],[Pd Simulation                           ]])</f>
        <v>4.5125144834956554E-5</v>
      </c>
      <c r="I137" s="5">
        <f>100*IF(Table7[[#This Row],[Pd Analytic                             ]]&gt;0,Table7[[#This Row],[Absolute Error]]/Table7[[#This Row],[Pd Analytic                             ]],1)</f>
        <v>1.1002813127052112E-2</v>
      </c>
    </row>
    <row r="138" spans="1:9" x14ac:dyDescent="0.25">
      <c r="A138" s="1">
        <v>13.7</v>
      </c>
      <c r="B138" s="4">
        <v>0.51950059999999998</v>
      </c>
      <c r="C138" s="4">
        <v>0.51953392528856301</v>
      </c>
      <c r="D138" s="5">
        <f>ABS(Table6[[#This Row],[Pb Analytic                             ]]-Table6[[#This Row],[Pb Simulation                           ]])</f>
        <v>3.3325288563035294E-5</v>
      </c>
      <c r="E138" s="5">
        <f>100*IF(Table6[[#This Row],[Pb Analytic                             ]]&gt;0,Table6[[#This Row],[Absolute Error]]/Table6[[#This Row],[Pb Analytic                             ]],1)</f>
        <v>6.4144586023955098E-3</v>
      </c>
      <c r="F138" s="4">
        <v>0.40750312999999999</v>
      </c>
      <c r="G138" s="4">
        <v>0.40747338321285298</v>
      </c>
      <c r="H138" s="5">
        <f>ABS(Table7[[#This Row],[Pd Analytic                             ]]-Table7[[#This Row],[Pd Simulation                           ]])</f>
        <v>2.97467871470114E-5</v>
      </c>
      <c r="I138" s="5">
        <f>100*IF(Table7[[#This Row],[Pd Analytic                             ]]&gt;0,Table7[[#This Row],[Absolute Error]]/Table7[[#This Row],[Pd Analytic                             ]],1)</f>
        <v>7.3003019025349412E-3</v>
      </c>
    </row>
    <row r="139" spans="1:9" x14ac:dyDescent="0.25">
      <c r="A139" s="1">
        <v>13.8</v>
      </c>
      <c r="B139" s="4">
        <v>0.52256513999999998</v>
      </c>
      <c r="C139" s="4">
        <v>0.52268185184582705</v>
      </c>
      <c r="D139" s="5">
        <f>ABS(Table6[[#This Row],[Pb Analytic                             ]]-Table6[[#This Row],[Pb Simulation                           ]])</f>
        <v>1.1671184582706662E-4</v>
      </c>
      <c r="E139" s="5">
        <f>100*IF(Table6[[#This Row],[Pb Analytic                             ]]&gt;0,Table6[[#This Row],[Absolute Error]]/Table6[[#This Row],[Pb Analytic                             ]],1)</f>
        <v>2.2329423800521116E-2</v>
      </c>
      <c r="F139" s="4">
        <v>0.40498803999999999</v>
      </c>
      <c r="G139" s="4">
        <v>0.40485438848766497</v>
      </c>
      <c r="H139" s="5">
        <f>ABS(Table7[[#This Row],[Pd Analytic                             ]]-Table7[[#This Row],[Pd Simulation                           ]])</f>
        <v>1.3365151233502015E-4</v>
      </c>
      <c r="I139" s="5">
        <f>100*IF(Table7[[#This Row],[Pd Analytic                             ]]&gt;0,Table7[[#This Row],[Absolute Error]]/Table7[[#This Row],[Pd Analytic                             ]],1)</f>
        <v>3.3012242459387893E-2</v>
      </c>
    </row>
    <row r="140" spans="1:9" x14ac:dyDescent="0.25">
      <c r="A140" s="1">
        <v>13.9</v>
      </c>
      <c r="B140" s="4">
        <v>0.52564376999999995</v>
      </c>
      <c r="C140" s="4">
        <v>0.52579131121484202</v>
      </c>
      <c r="D140" s="5">
        <f>ABS(Table6[[#This Row],[Pb Analytic                             ]]-Table6[[#This Row],[Pb Simulation                           ]])</f>
        <v>1.4754121484206184E-4</v>
      </c>
      <c r="E140" s="5">
        <f>100*IF(Table6[[#This Row],[Pb Analytic                             ]]&gt;0,Table6[[#This Row],[Absolute Error]]/Table6[[#This Row],[Pb Analytic                             ]],1)</f>
        <v>2.806079364475756E-2</v>
      </c>
      <c r="F140" s="4">
        <v>0.40237740999999999</v>
      </c>
      <c r="G140" s="4">
        <v>0.402266250480182</v>
      </c>
      <c r="H140" s="5">
        <f>ABS(Table7[[#This Row],[Pd Analytic                             ]]-Table7[[#This Row],[Pd Simulation                           ]])</f>
        <v>1.1115951981799377E-4</v>
      </c>
      <c r="I140" s="5">
        <f>100*IF(Table7[[#This Row],[Pd Analytic                             ]]&gt;0,Table7[[#This Row],[Absolute Error]]/Table7[[#This Row],[Pd Analytic                             ]],1)</f>
        <v>2.7633319893305378E-2</v>
      </c>
    </row>
    <row r="141" spans="1:9" x14ac:dyDescent="0.25">
      <c r="A141" s="1">
        <v>14</v>
      </c>
      <c r="B141" s="4">
        <v>0.52898327000000001</v>
      </c>
      <c r="C141" s="4">
        <v>0.52886293075575397</v>
      </c>
      <c r="D141" s="5">
        <f>ABS(Table6[[#This Row],[Pb Analytic                             ]]-Table6[[#This Row],[Pb Simulation                           ]])</f>
        <v>1.2033924424603715E-4</v>
      </c>
      <c r="E141" s="5">
        <f>100*IF(Table6[[#This Row],[Pb Analytic                             ]]&gt;0,Table6[[#This Row],[Absolute Error]]/Table6[[#This Row],[Pb Analytic                             ]],1)</f>
        <v>2.2754335244118993E-2</v>
      </c>
      <c r="F141" s="4">
        <v>0.39957849000000001</v>
      </c>
      <c r="G141" s="4">
        <v>0.399708504906504</v>
      </c>
      <c r="H141" s="5">
        <f>ABS(Table7[[#This Row],[Pd Analytic                             ]]-Table7[[#This Row],[Pd Simulation                           ]])</f>
        <v>1.3001490650399461E-4</v>
      </c>
      <c r="I141" s="5">
        <f>100*IF(Table7[[#This Row],[Pd Analytic                             ]]&gt;0,Table7[[#This Row],[Absolute Error]]/Table7[[#This Row],[Pd Analytic                             ]],1)</f>
        <v>3.2527430592052688E-2</v>
      </c>
    </row>
    <row r="142" spans="1:9" x14ac:dyDescent="0.25">
      <c r="A142" s="1">
        <v>14.1</v>
      </c>
      <c r="B142" s="4">
        <v>0.53194456999999995</v>
      </c>
      <c r="C142" s="4">
        <v>0.53189732717388605</v>
      </c>
      <c r="D142" s="5">
        <f>ABS(Table6[[#This Row],[Pb Analytic                             ]]-Table6[[#This Row],[Pb Simulation                           ]])</f>
        <v>4.7242826113902403E-5</v>
      </c>
      <c r="E142" s="5">
        <f>100*IF(Table6[[#This Row],[Pb Analytic                             ]]&gt;0,Table6[[#This Row],[Absolute Error]]/Table6[[#This Row],[Pb Analytic                             ]],1)</f>
        <v>8.8819446348633261E-3</v>
      </c>
      <c r="F142" s="4">
        <v>0.3971633</v>
      </c>
      <c r="G142" s="4">
        <v>0.39718069351177299</v>
      </c>
      <c r="H142" s="5">
        <f>ABS(Table7[[#This Row],[Pd Analytic                             ]]-Table7[[#This Row],[Pd Simulation                           ]])</f>
        <v>1.7393511772989534E-5</v>
      </c>
      <c r="I142" s="5">
        <f>100*IF(Table7[[#This Row],[Pd Analytic                             ]]&gt;0,Table7[[#This Row],[Absolute Error]]/Table7[[#This Row],[Pd Analytic                             ]],1)</f>
        <v>4.3792440209518809E-3</v>
      </c>
    </row>
    <row r="143" spans="1:9" x14ac:dyDescent="0.25">
      <c r="A143" s="1">
        <v>14.2</v>
      </c>
      <c r="B143" s="4">
        <v>0.53481793</v>
      </c>
      <c r="C143" s="4">
        <v>0.53489510658950501</v>
      </c>
      <c r="D143" s="5">
        <f>ABS(Table6[[#This Row],[Pb Analytic                             ]]-Table6[[#This Row],[Pb Simulation                           ]])</f>
        <v>7.7176589505012494E-5</v>
      </c>
      <c r="E143" s="5">
        <f>100*IF(Table6[[#This Row],[Pb Analytic                             ]]&gt;0,Table6[[#This Row],[Absolute Error]]/Table6[[#This Row],[Pb Analytic                             ]],1)</f>
        <v>1.442835960812784E-2</v>
      </c>
      <c r="F143" s="4">
        <v>0.39472230000000003</v>
      </c>
      <c r="G143" s="4">
        <v>0.39468236416323899</v>
      </c>
      <c r="H143" s="5">
        <f>ABS(Table7[[#This Row],[Pd Analytic                             ]]-Table7[[#This Row],[Pd Simulation                           ]])</f>
        <v>3.9935836761040289E-5</v>
      </c>
      <c r="I143" s="5">
        <f>100*IF(Table7[[#This Row],[Pd Analytic                             ]]&gt;0,Table7[[#This Row],[Absolute Error]]/Table7[[#This Row],[Pd Analytic                             ]],1)</f>
        <v>1.0118475104837214E-2</v>
      </c>
    </row>
    <row r="144" spans="1:9" x14ac:dyDescent="0.25">
      <c r="A144" s="1">
        <v>14.3</v>
      </c>
      <c r="B144" s="4">
        <v>0.53798170000000001</v>
      </c>
      <c r="C144" s="4">
        <v>0.53785686461940097</v>
      </c>
      <c r="D144" s="5">
        <f>ABS(Table6[[#This Row],[Pb Analytic                             ]]-Table6[[#This Row],[Pb Simulation                           ]])</f>
        <v>1.2483538059904209E-4</v>
      </c>
      <c r="E144" s="5">
        <f>100*IF(Table6[[#This Row],[Pb Analytic                             ]]&gt;0,Table6[[#This Row],[Absolute Error]]/Table6[[#This Row],[Pb Analytic                             ]],1)</f>
        <v>2.320977732381984E-2</v>
      </c>
      <c r="F144" s="4">
        <v>0.39210820000000002</v>
      </c>
      <c r="G144" s="4">
        <v>0.392213070924677</v>
      </c>
      <c r="H144" s="5">
        <f>ABS(Table7[[#This Row],[Pd Analytic                             ]]-Table7[[#This Row],[Pd Simulation                           ]])</f>
        <v>1.0487092467698078E-4</v>
      </c>
      <c r="I144" s="5">
        <f>100*IF(Table7[[#This Row],[Pd Analytic                             ]]&gt;0,Table7[[#This Row],[Absolute Error]]/Table7[[#This Row],[Pd Analytic                             ]],1)</f>
        <v>2.6738253375834291E-2</v>
      </c>
    </row>
    <row r="145" spans="1:9" x14ac:dyDescent="0.25">
      <c r="A145" s="1">
        <v>14.4</v>
      </c>
      <c r="B145" s="4">
        <v>0.54092145000000003</v>
      </c>
      <c r="C145" s="4">
        <v>0.54078318646892698</v>
      </c>
      <c r="D145" s="5">
        <f>ABS(Table6[[#This Row],[Pb Analytic                             ]]-Table6[[#This Row],[Pb Simulation                           ]])</f>
        <v>1.3826353107304623E-4</v>
      </c>
      <c r="E145" s="5">
        <f>100*IF(Table6[[#This Row],[Pb Analytic                             ]]&gt;0,Table6[[#This Row],[Absolute Error]]/Table6[[#This Row],[Pb Analytic                             ]],1)</f>
        <v>2.5567276226882242E-2</v>
      </c>
      <c r="F145" s="4">
        <v>0.38963958999999998</v>
      </c>
      <c r="G145" s="4">
        <v>0.38977237411386201</v>
      </c>
      <c r="H145" s="5">
        <f>ABS(Table7[[#This Row],[Pd Analytic                             ]]-Table7[[#This Row],[Pd Simulation                           ]])</f>
        <v>1.3278411386202782E-4</v>
      </c>
      <c r="I145" s="5">
        <f>100*IF(Table7[[#This Row],[Pd Analytic                             ]]&gt;0,Table7[[#This Row],[Absolute Error]]/Table7[[#This Row],[Pd Analytic                             ]],1)</f>
        <v>3.4067092149336974E-2</v>
      </c>
    </row>
    <row r="146" spans="1:9" x14ac:dyDescent="0.25">
      <c r="A146" s="1">
        <v>14.5</v>
      </c>
      <c r="B146" s="4">
        <v>0.54375974000000005</v>
      </c>
      <c r="C146" s="4">
        <v>0.54367464703326795</v>
      </c>
      <c r="D146" s="5">
        <f>ABS(Table6[[#This Row],[Pb Analytic                             ]]-Table6[[#This Row],[Pb Simulation                           ]])</f>
        <v>8.5092966732092101E-5</v>
      </c>
      <c r="E146" s="5">
        <f>100*IF(Table6[[#This Row],[Pb Analytic                             ]]&gt;0,Table6[[#This Row],[Absolute Error]]/Table6[[#This Row],[Pb Analytic                             ]],1)</f>
        <v>1.5651450218697651E-2</v>
      </c>
      <c r="F146" s="4">
        <v>0.38726398000000001</v>
      </c>
      <c r="G146" s="4">
        <v>0.38735984034462301</v>
      </c>
      <c r="H146" s="5">
        <f>ABS(Table7[[#This Row],[Pd Analytic                             ]]-Table7[[#This Row],[Pd Simulation                           ]])</f>
        <v>9.5860344622999971E-5</v>
      </c>
      <c r="I146" s="5">
        <f>100*IF(Table7[[#This Row],[Pd Analytic                             ]]&gt;0,Table7[[#This Row],[Absolute Error]]/Table7[[#This Row],[Pd Analytic                             ]],1)</f>
        <v>2.4747104536628206E-2</v>
      </c>
    </row>
    <row r="147" spans="1:9" x14ac:dyDescent="0.25">
      <c r="A147" s="1">
        <v>14.6</v>
      </c>
      <c r="B147" s="4">
        <v>0.54651335999999995</v>
      </c>
      <c r="C147" s="4">
        <v>0.54653181100681103</v>
      </c>
      <c r="D147" s="5">
        <f>ABS(Table6[[#This Row],[Pb Analytic                             ]]-Table6[[#This Row],[Pb Simulation                           ]])</f>
        <v>1.8451006811082138E-5</v>
      </c>
      <c r="E147" s="5">
        <f>100*IF(Table6[[#This Row],[Pb Analytic                             ]]&gt;0,Table6[[#This Row],[Absolute Error]]/Table6[[#This Row],[Pb Analytic                             ]],1)</f>
        <v>3.3760169928795224E-3</v>
      </c>
      <c r="F147" s="4">
        <v>0.38501372</v>
      </c>
      <c r="G147" s="4">
        <v>0.384975042554909</v>
      </c>
      <c r="H147" s="5">
        <f>ABS(Table7[[#This Row],[Pd Analytic                             ]]-Table7[[#This Row],[Pd Simulation                           ]])</f>
        <v>3.8677445091006568E-5</v>
      </c>
      <c r="I147" s="5">
        <f>100*IF(Table7[[#This Row],[Pd Analytic                             ]]&gt;0,Table7[[#This Row],[Absolute Error]]/Table7[[#This Row],[Pd Analytic                             ]],1)</f>
        <v>1.0046740909312324E-2</v>
      </c>
    </row>
    <row r="148" spans="1:9" x14ac:dyDescent="0.25">
      <c r="A148" s="1">
        <v>14.7</v>
      </c>
      <c r="B148" s="4">
        <v>0.54936129</v>
      </c>
      <c r="C148" s="4">
        <v>0.54935523299960298</v>
      </c>
      <c r="D148" s="5">
        <f>ABS(Table6[[#This Row],[Pb Analytic                             ]]-Table6[[#This Row],[Pb Simulation                           ]])</f>
        <v>6.0570003970195074E-6</v>
      </c>
      <c r="E148" s="5">
        <f>100*IF(Table6[[#This Row],[Pb Analytic                             ]]&gt;0,Table6[[#This Row],[Absolute Error]]/Table6[[#This Row],[Pb Analytic                             ]],1)</f>
        <v>1.1025653408172566E-3</v>
      </c>
      <c r="F148" s="4">
        <v>0.38261749</v>
      </c>
      <c r="G148" s="4">
        <v>0.38261756002216901</v>
      </c>
      <c r="H148" s="5">
        <f>ABS(Table7[[#This Row],[Pd Analytic                             ]]-Table7[[#This Row],[Pd Simulation                           ]])</f>
        <v>7.0022169007533108E-8</v>
      </c>
      <c r="I148" s="5">
        <f>100*IF(Table7[[#This Row],[Pd Analytic                             ]]&gt;0,Table7[[#This Row],[Absolute Error]]/Table7[[#This Row],[Pd Analytic                             ]],1)</f>
        <v>1.8300824719983055E-5</v>
      </c>
    </row>
    <row r="149" spans="1:9" x14ac:dyDescent="0.25">
      <c r="A149" s="1">
        <v>14.8</v>
      </c>
      <c r="B149" s="4">
        <v>0.55230729000000001</v>
      </c>
      <c r="C149" s="4">
        <v>0.55214545765994505</v>
      </c>
      <c r="D149" s="5">
        <f>ABS(Table6[[#This Row],[Pb Analytic                             ]]-Table6[[#This Row],[Pb Simulation                           ]])</f>
        <v>1.6183234005495706E-4</v>
      </c>
      <c r="E149" s="5">
        <f>100*IF(Table6[[#This Row],[Pb Analytic                             ]]&gt;0,Table6[[#This Row],[Absolute Error]]/Table6[[#This Row],[Pb Analytic                             ]],1)</f>
        <v>2.9309729494256975E-2</v>
      </c>
      <c r="F149" s="4">
        <v>0.38019957999999998</v>
      </c>
      <c r="G149" s="4">
        <v>0.38028697836724401</v>
      </c>
      <c r="H149" s="5">
        <f>ABS(Table7[[#This Row],[Pd Analytic                             ]]-Table7[[#This Row],[Pd Simulation                           ]])</f>
        <v>8.7398367244029274E-5</v>
      </c>
      <c r="I149" s="5">
        <f>100*IF(Table7[[#This Row],[Pd Analytic                             ]]&gt;0,Table7[[#This Row],[Absolute Error]]/Table7[[#This Row],[Pd Analytic                             ]],1)</f>
        <v>2.2982214016181345E-2</v>
      </c>
    </row>
    <row r="150" spans="1:9" x14ac:dyDescent="0.25">
      <c r="A150" s="1">
        <v>14.9</v>
      </c>
      <c r="B150" s="4">
        <v>0.55499531999999996</v>
      </c>
      <c r="C150" s="4">
        <v>0.55490301980228995</v>
      </c>
      <c r="D150" s="5">
        <f>ABS(Table6[[#This Row],[Pb Analytic                             ]]-Table6[[#This Row],[Pb Simulation                           ]])</f>
        <v>9.2300197710004639E-5</v>
      </c>
      <c r="E150" s="5">
        <f>100*IF(Table6[[#This Row],[Pb Analytic                             ]]&gt;0,Table6[[#This Row],[Absolute Error]]/Table6[[#This Row],[Pb Analytic                             ]],1)</f>
        <v>1.6633572789510297E-2</v>
      </c>
      <c r="F150" s="4">
        <v>0.37789544000000003</v>
      </c>
      <c r="G150" s="4">
        <v>0.37798288954787101</v>
      </c>
      <c r="H150" s="5">
        <f>ABS(Table7[[#This Row],[Pd Analytic                             ]]-Table7[[#This Row],[Pd Simulation                           ]])</f>
        <v>8.744954787098802E-5</v>
      </c>
      <c r="I150" s="5">
        <f>100*IF(Table7[[#This Row],[Pd Analytic                             ]]&gt;0,Table7[[#This Row],[Absolute Error]]/Table7[[#This Row],[Pd Analytic                             ]],1)</f>
        <v>2.3135848285511521E-2</v>
      </c>
    </row>
    <row r="151" spans="1:9" x14ac:dyDescent="0.25">
      <c r="A151" s="1">
        <v>15</v>
      </c>
      <c r="B151" s="4">
        <v>0.55759784000000001</v>
      </c>
      <c r="C151" s="4">
        <v>0.55762844453965499</v>
      </c>
      <c r="D151" s="5">
        <f>ABS(Table6[[#This Row],[Pb Analytic                             ]]-Table6[[#This Row],[Pb Simulation                           ]])</f>
        <v>3.0604539654977003E-5</v>
      </c>
      <c r="E151" s="5">
        <f>100*IF(Table6[[#This Row],[Pb Analytic                             ]]&gt;0,Table6[[#This Row],[Absolute Error]]/Table6[[#This Row],[Pb Analytic                             ]],1)</f>
        <v>5.4883390463056989E-3</v>
      </c>
      <c r="F151" s="4">
        <v>0.37576968999999999</v>
      </c>
      <c r="G151" s="4">
        <v>0.37570489184281403</v>
      </c>
      <c r="H151" s="5">
        <f>ABS(Table7[[#This Row],[Pd Analytic                             ]]-Table7[[#This Row],[Pd Simulation                           ]])</f>
        <v>6.479815718596349E-5</v>
      </c>
      <c r="I151" s="5">
        <f>100*IF(Table7[[#This Row],[Pd Analytic                             ]]&gt;0,Table7[[#This Row],[Absolute Error]]/Table7[[#This Row],[Pd Analytic                             ]],1)</f>
        <v>1.7247089029938288E-2</v>
      </c>
    </row>
    <row r="152" spans="1:9" x14ac:dyDescent="0.25">
      <c r="A152" s="1">
        <v>15.1</v>
      </c>
      <c r="B152" s="4">
        <v>0.56029127000000001</v>
      </c>
      <c r="C152" s="4">
        <v>0.56032224741985104</v>
      </c>
      <c r="D152" s="5">
        <f>ABS(Table6[[#This Row],[Pb Analytic                             ]]-Table6[[#This Row],[Pb Simulation                           ]])</f>
        <v>3.0977419851030419E-5</v>
      </c>
      <c r="E152" s="5">
        <f>100*IF(Table6[[#This Row],[Pb Analytic                             ]]&gt;0,Table6[[#This Row],[Absolute Error]]/Table6[[#This Row],[Pb Analytic                             ]],1)</f>
        <v>5.528500785695013E-3</v>
      </c>
      <c r="F152" s="4">
        <v>0.37344855999999998</v>
      </c>
      <c r="G152" s="4">
        <v>0.37345258982755603</v>
      </c>
      <c r="H152" s="5">
        <f>ABS(Table7[[#This Row],[Pd Analytic                             ]]-Table7[[#This Row],[Pd Simulation                           ]])</f>
        <v>4.0298275560401997E-6</v>
      </c>
      <c r="I152" s="5">
        <f>100*IF(Table7[[#This Row],[Pd Analytic                             ]]&gt;0,Table7[[#This Row],[Absolute Error]]/Table7[[#This Row],[Pd Analytic                             ]],1)</f>
        <v>1.0790733993573311E-3</v>
      </c>
    </row>
    <row r="153" spans="1:9" x14ac:dyDescent="0.25">
      <c r="A153" s="1">
        <v>15.2</v>
      </c>
      <c r="B153" s="4">
        <v>0.56298057999999995</v>
      </c>
      <c r="C153" s="4">
        <v>0.56298493456488397</v>
      </c>
      <c r="D153" s="5">
        <f>ABS(Table6[[#This Row],[Pb Analytic                             ]]-Table6[[#This Row],[Pb Simulation                           ]])</f>
        <v>4.3545648840126461E-6</v>
      </c>
      <c r="E153" s="5">
        <f>100*IF(Table6[[#This Row],[Pb Analytic                             ]]&gt;0,Table6[[#This Row],[Absolute Error]]/Table6[[#This Row],[Pb Analytic                             ]],1)</f>
        <v>7.7347804828528373E-4</v>
      </c>
      <c r="F153" s="4">
        <v>0.37126945</v>
      </c>
      <c r="G153" s="4">
        <v>0.371225594342388</v>
      </c>
      <c r="H153" s="5">
        <f>ABS(Table7[[#This Row],[Pd Analytic                             ]]-Table7[[#This Row],[Pd Simulation                           ]])</f>
        <v>4.3855657612001941E-5</v>
      </c>
      <c r="I153" s="5">
        <f>100*IF(Table7[[#This Row],[Pd Analytic                             ]]&gt;0,Table7[[#This Row],[Absolute Error]]/Table7[[#This Row],[Pd Analytic                             ]],1)</f>
        <v>1.1813748373058859E-2</v>
      </c>
    </row>
    <row r="154" spans="1:9" x14ac:dyDescent="0.25">
      <c r="A154" s="1">
        <v>15.3</v>
      </c>
      <c r="B154" s="4">
        <v>0.56553964999999995</v>
      </c>
      <c r="C154" s="4">
        <v>0.56561700281295901</v>
      </c>
      <c r="D154" s="5">
        <f>ABS(Table6[[#This Row],[Pb Analytic                             ]]-Table6[[#This Row],[Pb Simulation                           ]])</f>
        <v>7.7352812959063932E-5</v>
      </c>
      <c r="E154" s="5">
        <f>100*IF(Table6[[#This Row],[Pb Analytic                             ]]&gt;0,Table6[[#This Row],[Absolute Error]]/Table6[[#This Row],[Pb Analytic                             ]],1)</f>
        <v>1.3675828798350912E-2</v>
      </c>
      <c r="F154" s="4">
        <v>0.36906694000000001</v>
      </c>
      <c r="G154" s="4">
        <v>0.36902352245370601</v>
      </c>
      <c r="H154" s="5">
        <f>ABS(Table7[[#This Row],[Pd Analytic                             ]]-Table7[[#This Row],[Pd Simulation                           ]])</f>
        <v>4.3417546294000076E-5</v>
      </c>
      <c r="I154" s="5">
        <f>100*IF(Table7[[#This Row],[Pd Analytic                             ]]&gt;0,Table7[[#This Row],[Absolute Error]]/Table7[[#This Row],[Pd Analytic                             ]],1)</f>
        <v>1.1765522697661313E-2</v>
      </c>
    </row>
    <row r="155" spans="1:9" x14ac:dyDescent="0.25">
      <c r="A155" s="1">
        <v>15.4</v>
      </c>
      <c r="B155" s="4">
        <v>0.56829394</v>
      </c>
      <c r="C155" s="4">
        <v>0.56821893986253602</v>
      </c>
      <c r="D155" s="5">
        <f>ABS(Table6[[#This Row],[Pb Analytic                             ]]-Table6[[#This Row],[Pb Simulation                           ]])</f>
        <v>7.500013746397638E-5</v>
      </c>
      <c r="E155" s="5">
        <f>100*IF(Table6[[#This Row],[Pb Analytic                             ]]&gt;0,Table6[[#This Row],[Absolute Error]]/Table6[[#This Row],[Pb Analytic                             ]],1)</f>
        <v>1.3199161837534043E-2</v>
      </c>
      <c r="F155" s="4">
        <v>0.36678485</v>
      </c>
      <c r="G155" s="4">
        <v>0.36684599740920698</v>
      </c>
      <c r="H155" s="5">
        <f>ABS(Table7[[#This Row],[Pd Analytic                             ]]-Table7[[#This Row],[Pd Simulation                           ]])</f>
        <v>6.1147409206985248E-5</v>
      </c>
      <c r="I155" s="5">
        <f>100*IF(Table7[[#This Row],[Pd Analytic                             ]]&gt;0,Table7[[#This Row],[Absolute Error]]/Table7[[#This Row],[Pd Analytic                             ]],1)</f>
        <v>1.6668413895430056E-2</v>
      </c>
    </row>
    <row r="156" spans="1:9" x14ac:dyDescent="0.25">
      <c r="A156" s="1">
        <v>15.5</v>
      </c>
      <c r="B156" s="4">
        <v>0.57081669000000002</v>
      </c>
      <c r="C156" s="4">
        <v>0.57079122441798602</v>
      </c>
      <c r="D156" s="5">
        <f>ABS(Table6[[#This Row],[Pb Analytic                             ]]-Table6[[#This Row],[Pb Simulation                           ]])</f>
        <v>2.5465582013994847E-5</v>
      </c>
      <c r="E156" s="5">
        <f>100*IF(Table6[[#This Row],[Pb Analytic                             ]]&gt;0,Table6[[#This Row],[Absolute Error]]/Table6[[#This Row],[Pb Analytic                             ]],1)</f>
        <v>4.4614529664434004E-3</v>
      </c>
      <c r="F156" s="4">
        <v>0.36467435999999998</v>
      </c>
      <c r="G156" s="4">
        <v>0.36469264858765799</v>
      </c>
      <c r="H156" s="5">
        <f>ABS(Table7[[#This Row],[Pd Analytic                             ]]-Table7[[#This Row],[Pd Simulation                           ]])</f>
        <v>1.828858765801078E-5</v>
      </c>
      <c r="I156" s="5">
        <f>100*IF(Table7[[#This Row],[Pd Analytic                             ]]&gt;0,Table7[[#This Row],[Absolute Error]]/Table7[[#This Row],[Pd Analytic                             ]],1)</f>
        <v>5.0147947124343836E-3</v>
      </c>
    </row>
    <row r="157" spans="1:9" x14ac:dyDescent="0.25">
      <c r="A157" s="1">
        <v>15.6</v>
      </c>
      <c r="B157" s="4">
        <v>0.57356459999999998</v>
      </c>
      <c r="C157" s="4">
        <v>0.57333432633639703</v>
      </c>
      <c r="D157" s="5">
        <f>ABS(Table6[[#This Row],[Pb Analytic                             ]]-Table6[[#This Row],[Pb Simulation                           ]])</f>
        <v>2.3027366360295343E-4</v>
      </c>
      <c r="E157" s="5">
        <f>100*IF(Table6[[#This Row],[Pb Analytic                             ]]&gt;0,Table6[[#This Row],[Absolute Error]]/Table6[[#This Row],[Pb Analytic                             ]],1)</f>
        <v>4.0163941530311081E-2</v>
      </c>
      <c r="F157" s="4">
        <v>0.3623923</v>
      </c>
      <c r="G157" s="4">
        <v>0.36256311144384801</v>
      </c>
      <c r="H157" s="5">
        <f>ABS(Table7[[#This Row],[Pd Analytic                             ]]-Table7[[#This Row],[Pd Simulation                           ]])</f>
        <v>1.7081144384800684E-4</v>
      </c>
      <c r="I157" s="5">
        <f>100*IF(Table7[[#This Row],[Pd Analytic                             ]]&gt;0,Table7[[#This Row],[Absolute Error]]/Table7[[#This Row],[Pd Analytic                             ]],1)</f>
        <v>4.7112196044373722E-2</v>
      </c>
    </row>
    <row r="158" spans="1:9" x14ac:dyDescent="0.25">
      <c r="A158" s="1">
        <v>15.7</v>
      </c>
      <c r="B158" s="4">
        <v>0.57584442999999996</v>
      </c>
      <c r="C158" s="4">
        <v>0.57584870677514699</v>
      </c>
      <c r="D158" s="5">
        <f>ABS(Table6[[#This Row],[Pb Analytic                             ]]-Table6[[#This Row],[Pb Simulation                           ]])</f>
        <v>4.2767751470274007E-6</v>
      </c>
      <c r="E158" s="5">
        <f>100*IF(Table6[[#This Row],[Pb Analytic                             ]]&gt;0,Table6[[#This Row],[Absolute Error]]/Table6[[#This Row],[Pb Analytic                             ]],1)</f>
        <v>7.4269076177631559E-4</v>
      </c>
      <c r="F158" s="4">
        <v>0.36045447000000003</v>
      </c>
      <c r="G158" s="4">
        <v>0.36045702744925801</v>
      </c>
      <c r="H158" s="5">
        <f>ABS(Table7[[#This Row],[Pd Analytic                             ]]-Table7[[#This Row],[Pd Simulation                           ]])</f>
        <v>2.5574492579782948E-6</v>
      </c>
      <c r="I158" s="5">
        <f>100*IF(Table7[[#This Row],[Pd Analytic                             ]]&gt;0,Table7[[#This Row],[Absolute Error]]/Table7[[#This Row],[Pd Analytic                             ]],1)</f>
        <v>7.0950184438790288E-4</v>
      </c>
    </row>
    <row r="159" spans="1:9" x14ac:dyDescent="0.25">
      <c r="A159" s="1">
        <v>15.8</v>
      </c>
      <c r="B159" s="4">
        <v>0.57838356999999996</v>
      </c>
      <c r="C159" s="4">
        <v>0.57833481833988698</v>
      </c>
      <c r="D159" s="5">
        <f>ABS(Table6[[#This Row],[Pb Analytic                             ]]-Table6[[#This Row],[Pb Simulation                           ]])</f>
        <v>4.8751660112977824E-5</v>
      </c>
      <c r="E159" s="5">
        <f>100*IF(Table6[[#This Row],[Pb Analytic                             ]]&gt;0,Table6[[#This Row],[Absolute Error]]/Table6[[#This Row],[Pb Analytic                             ]],1)</f>
        <v>8.4296602187846313E-3</v>
      </c>
      <c r="F159" s="4">
        <v>0.35835671000000002</v>
      </c>
      <c r="G159" s="4">
        <v>0.35837404402897499</v>
      </c>
      <c r="H159" s="5">
        <f>ABS(Table7[[#This Row],[Pd Analytic                             ]]-Table7[[#This Row],[Pd Simulation                           ]])</f>
        <v>1.7334028974969051E-5</v>
      </c>
      <c r="I159" s="5">
        <f>100*IF(Table7[[#This Row],[Pd Analytic                             ]]&gt;0,Table7[[#This Row],[Absolute Error]]/Table7[[#This Row],[Pd Analytic                             ]],1)</f>
        <v>4.8368539138865692E-3</v>
      </c>
    </row>
    <row r="160" spans="1:9" x14ac:dyDescent="0.25">
      <c r="A160" s="1">
        <v>15.9</v>
      </c>
      <c r="B160" s="4">
        <v>0.58086824000000004</v>
      </c>
      <c r="C160" s="4">
        <v>0.58079310523262095</v>
      </c>
      <c r="D160" s="5">
        <f>ABS(Table6[[#This Row],[Pb Analytic                             ]]-Table6[[#This Row],[Pb Simulation                           ]])</f>
        <v>7.5134767379081424E-5</v>
      </c>
      <c r="E160" s="5">
        <f>100*IF(Table6[[#This Row],[Pb Analytic                             ]]&gt;0,Table6[[#This Row],[Absolute Error]]/Table6[[#This Row],[Pb Analytic                             ]],1)</f>
        <v>1.2936580462501913E-2</v>
      </c>
      <c r="F160" s="4">
        <v>0.35628275999999998</v>
      </c>
      <c r="G160" s="4">
        <v>0.35631381449531202</v>
      </c>
      <c r="H160" s="5">
        <f>ABS(Table7[[#This Row],[Pd Analytic                             ]]-Table7[[#This Row],[Pd Simulation                           ]])</f>
        <v>3.1054495312043962E-5</v>
      </c>
      <c r="I160" s="5">
        <f>100*IF(Table7[[#This Row],[Pd Analytic                             ]]&gt;0,Table7[[#This Row],[Absolute Error]]/Table7[[#This Row],[Pd Analytic                             ]],1)</f>
        <v>8.715490123791577E-3</v>
      </c>
    </row>
    <row r="161" spans="1:9" x14ac:dyDescent="0.25">
      <c r="A161" s="1">
        <v>16</v>
      </c>
      <c r="B161" s="4">
        <v>0.58327244</v>
      </c>
      <c r="C161" s="4">
        <v>0.58322400339959901</v>
      </c>
      <c r="D161" s="5">
        <f>ABS(Table6[[#This Row],[Pb Analytic                             ]]-Table6[[#This Row],[Pb Simulation                           ]])</f>
        <v>4.8436600400991736E-5</v>
      </c>
      <c r="E161" s="5">
        <f>100*IF(Table6[[#This Row],[Pb Analytic                             ]]&gt;0,Table6[[#This Row],[Absolute Error]]/Table6[[#This Row],[Pb Analytic                             ]],1)</f>
        <v>8.3049737525643548E-3</v>
      </c>
      <c r="F161" s="4">
        <v>0.35422807000000001</v>
      </c>
      <c r="G161" s="4">
        <v>0.35427599797854298</v>
      </c>
      <c r="H161" s="5">
        <f>ABS(Table7[[#This Row],[Pd Analytic                             ]]-Table7[[#This Row],[Pd Simulation                           ]])</f>
        <v>4.7927978542972038E-5</v>
      </c>
      <c r="I161" s="5">
        <f>100*IF(Table7[[#This Row],[Pd Analytic                             ]]&gt;0,Table7[[#This Row],[Absolute Error]]/Table7[[#This Row],[Pd Analytic                             ]],1)</f>
        <v>1.3528429477707615E-2</v>
      </c>
    </row>
    <row r="162" spans="1:9" x14ac:dyDescent="0.25">
      <c r="A162" s="1">
        <v>16.100000000000001</v>
      </c>
      <c r="B162" s="4">
        <v>0.58567502000000005</v>
      </c>
      <c r="C162" s="4">
        <v>0.58562794067874802</v>
      </c>
      <c r="D162" s="5">
        <f>ABS(Table6[[#This Row],[Pb Analytic                             ]]-Table6[[#This Row],[Pb Simulation                           ]])</f>
        <v>4.7079321252030404E-5</v>
      </c>
      <c r="E162" s="5">
        <f>100*IF(Table6[[#This Row],[Pb Analytic                             ]]&gt;0,Table6[[#This Row],[Absolute Error]]/Table6[[#This Row],[Pb Analytic                             ]],1)</f>
        <v>8.0391180102276291E-3</v>
      </c>
      <c r="F162" s="4">
        <v>0.35221466000000001</v>
      </c>
      <c r="G162" s="4">
        <v>0.35226025935517102</v>
      </c>
      <c r="H162" s="5">
        <f>ABS(Table7[[#This Row],[Pd Analytic                             ]]-Table7[[#This Row],[Pd Simulation                           ]])</f>
        <v>4.5599355171010991E-5</v>
      </c>
      <c r="I162" s="5">
        <f>100*IF(Table7[[#This Row],[Pd Analytic                             ]]&gt;0,Table7[[#This Row],[Absolute Error]]/Table7[[#This Row],[Pd Analytic                             ]],1)</f>
        <v>1.294479123318729E-2</v>
      </c>
    </row>
    <row r="163" spans="1:9" x14ac:dyDescent="0.25">
      <c r="A163" s="1">
        <v>16.2</v>
      </c>
      <c r="B163" s="4">
        <v>0.58803453999999999</v>
      </c>
      <c r="C163" s="4">
        <v>0.58800533694644697</v>
      </c>
      <c r="D163" s="5">
        <f>ABS(Table6[[#This Row],[Pb Analytic                             ]]-Table6[[#This Row],[Pb Simulation                           ]])</f>
        <v>2.9203053553028546E-5</v>
      </c>
      <c r="E163" s="5">
        <f>100*IF(Table6[[#This Row],[Pb Analytic                             ]]&gt;0,Table6[[#This Row],[Absolute Error]]/Table6[[#This Row],[Pb Analytic                             ]],1)</f>
        <v>4.9664606285177706E-3</v>
      </c>
      <c r="F163" s="4">
        <v>0.35020602000000001</v>
      </c>
      <c r="G163" s="4">
        <v>0.35026626917406101</v>
      </c>
      <c r="H163" s="5">
        <f>ABS(Table7[[#This Row],[Pd Analytic                             ]]-Table7[[#This Row],[Pd Simulation                           ]])</f>
        <v>6.0249174061000055E-5</v>
      </c>
      <c r="I163" s="5">
        <f>100*IF(Table7[[#This Row],[Pd Analytic                             ]]&gt;0,Table7[[#This Row],[Absolute Error]]/Table7[[#This Row],[Pd Analytic                             ]],1)</f>
        <v>1.7200963770525071E-2</v>
      </c>
    </row>
    <row r="164" spans="1:9" x14ac:dyDescent="0.25">
      <c r="A164" s="1">
        <v>16.3</v>
      </c>
      <c r="B164" s="4">
        <v>0.59039487000000002</v>
      </c>
      <c r="C164" s="4">
        <v>0.59035660426340197</v>
      </c>
      <c r="D164" s="5">
        <f>ABS(Table6[[#This Row],[Pb Analytic                             ]]-Table6[[#This Row],[Pb Simulation                           ]])</f>
        <v>3.826573659804211E-5</v>
      </c>
      <c r="E164" s="5">
        <f>100*IF(Table6[[#This Row],[Pb Analytic                             ]]&gt;0,Table6[[#This Row],[Absolute Error]]/Table6[[#This Row],[Pb Analytic                             ]],1)</f>
        <v>6.4818003765346067E-3</v>
      </c>
      <c r="F164" s="4">
        <v>0.34826293000000003</v>
      </c>
      <c r="G164" s="4">
        <v>0.348293703580769</v>
      </c>
      <c r="H164" s="5">
        <f>ABS(Table7[[#This Row],[Pd Analytic                             ]]-Table7[[#This Row],[Pd Simulation                           ]])</f>
        <v>3.0773580768972408E-5</v>
      </c>
      <c r="I164" s="5">
        <f>100*IF(Table7[[#This Row],[Pd Analytic                             ]]&gt;0,Table7[[#This Row],[Absolute Error]]/Table7[[#This Row],[Pd Analytic                             ]],1)</f>
        <v>8.8355260093974236E-3</v>
      </c>
    </row>
    <row r="165" spans="1:9" x14ac:dyDescent="0.25">
      <c r="A165" s="1">
        <v>16.399999999999999</v>
      </c>
      <c r="B165" s="4">
        <v>0.59266788000000004</v>
      </c>
      <c r="C165" s="4">
        <v>0.59268214701946997</v>
      </c>
      <c r="D165" s="5">
        <f>ABS(Table6[[#This Row],[Pb Analytic                             ]]-Table6[[#This Row],[Pb Simulation                           ]])</f>
        <v>1.4267019469937914E-5</v>
      </c>
      <c r="E165" s="5">
        <f>100*IF(Table6[[#This Row],[Pb Analytic                             ]]&gt;0,Table6[[#This Row],[Absolute Error]]/Table6[[#This Row],[Pb Analytic                             ]],1)</f>
        <v>2.4071957526787514E-3</v>
      </c>
      <c r="F165" s="4">
        <v>0.34637609000000003</v>
      </c>
      <c r="G165" s="4">
        <v>0.34634224424037602</v>
      </c>
      <c r="H165" s="5">
        <f>ABS(Table7[[#This Row],[Pd Analytic                             ]]-Table7[[#This Row],[Pd Simulation                           ]])</f>
        <v>3.3845759624007155E-5</v>
      </c>
      <c r="I165" s="5">
        <f>100*IF(Table7[[#This Row],[Pd Analytic                             ]]&gt;0,Table7[[#This Row],[Absolute Error]]/Table7[[#This Row],[Pd Analytic                             ]],1)</f>
        <v>9.7723451836608122E-3</v>
      </c>
    </row>
    <row r="166" spans="1:9" x14ac:dyDescent="0.25">
      <c r="A166" s="1">
        <v>16.5</v>
      </c>
      <c r="B166" s="4">
        <v>0.59497442</v>
      </c>
      <c r="C166" s="4">
        <v>0.59498236207724697</v>
      </c>
      <c r="D166" s="5">
        <f>ABS(Table6[[#This Row],[Pb Analytic                             ]]-Table6[[#This Row],[Pb Simulation                           ]])</f>
        <v>7.9420772469696033E-6</v>
      </c>
      <c r="E166" s="5">
        <f>100*IF(Table6[[#This Row],[Pb Analytic                             ]]&gt;0,Table6[[#This Row],[Absolute Error]]/Table6[[#This Row],[Pb Analytic                             ]],1)</f>
        <v>1.3348424681433628E-3</v>
      </c>
      <c r="F166" s="4">
        <v>0.34442309999999998</v>
      </c>
      <c r="G166" s="4">
        <v>0.34441157825908297</v>
      </c>
      <c r="H166" s="5">
        <f>ABS(Table7[[#This Row],[Pd Analytic                             ]]-Table7[[#This Row],[Pd Simulation                           ]])</f>
        <v>1.1521740917008749E-5</v>
      </c>
      <c r="I166" s="5">
        <f>100*IF(Table7[[#This Row],[Pd Analytic                             ]]&gt;0,Table7[[#This Row],[Absolute Error]]/Table7[[#This Row],[Pd Analytic                             ]],1)</f>
        <v>3.345340762133595E-3</v>
      </c>
    </row>
    <row r="167" spans="1:9" x14ac:dyDescent="0.25">
      <c r="A167" s="1">
        <v>16.600000000000001</v>
      </c>
      <c r="B167" s="4">
        <v>0.59714131999999998</v>
      </c>
      <c r="C167" s="4">
        <v>0.59725763891428896</v>
      </c>
      <c r="D167" s="5">
        <f>ABS(Table6[[#This Row],[Pb Analytic                             ]]-Table6[[#This Row],[Pb Simulation                           ]])</f>
        <v>1.16318914288982E-4</v>
      </c>
      <c r="E167" s="5">
        <f>100*IF(Table6[[#This Row],[Pb Analytic                             ]]&gt;0,Table6[[#This Row],[Absolute Error]]/Table6[[#This Row],[Pb Analytic                             ]],1)</f>
        <v>1.9475500472531361E-2</v>
      </c>
      <c r="F167" s="4">
        <v>0.34258075999999998</v>
      </c>
      <c r="G167" s="4">
        <v>0.342501398104819</v>
      </c>
      <c r="H167" s="5">
        <f>ABS(Table7[[#This Row],[Pd Analytic                             ]]-Table7[[#This Row],[Pd Simulation                           ]])</f>
        <v>7.9361895180984909E-5</v>
      </c>
      <c r="I167" s="5">
        <f>100*IF(Table7[[#This Row],[Pd Analytic                             ]]&gt;0,Table7[[#This Row],[Absolute Error]]/Table7[[#This Row],[Pd Analytic                             ]],1)</f>
        <v>2.3171261670790911E-2</v>
      </c>
    </row>
    <row r="168" spans="1:9" x14ac:dyDescent="0.25">
      <c r="A168" s="1">
        <v>16.7</v>
      </c>
      <c r="B168" s="4">
        <v>0.59947686</v>
      </c>
      <c r="C168" s="4">
        <v>0.59950835976384498</v>
      </c>
      <c r="D168" s="5">
        <f>ABS(Table6[[#This Row],[Pb Analytic                             ]]-Table6[[#This Row],[Pb Simulation                           ]])</f>
        <v>3.1499763844977657E-5</v>
      </c>
      <c r="E168" s="5">
        <f>100*IF(Table6[[#This Row],[Pb Analytic                             ]]&gt;0,Table6[[#This Row],[Absolute Error]]/Table6[[#This Row],[Pb Analytic                             ]],1)</f>
        <v>5.2542659884485801E-3</v>
      </c>
      <c r="F168" s="4">
        <v>0.34065781000000001</v>
      </c>
      <c r="G168" s="4">
        <v>0.34061140152709102</v>
      </c>
      <c r="H168" s="5">
        <f>ABS(Table7[[#This Row],[Pd Analytic                             ]]-Table7[[#This Row],[Pd Simulation                           ]])</f>
        <v>4.640847290898753E-5</v>
      </c>
      <c r="I168" s="5">
        <f>100*IF(Table7[[#This Row],[Pd Analytic                             ]]&gt;0,Table7[[#This Row],[Absolute Error]]/Table7[[#This Row],[Pd Analytic                             ]],1)</f>
        <v>1.3625049749045574E-2</v>
      </c>
    </row>
    <row r="169" spans="1:9" x14ac:dyDescent="0.25">
      <c r="A169" s="1">
        <v>16.8</v>
      </c>
      <c r="B169" s="4">
        <v>0.60164150000000005</v>
      </c>
      <c r="C169" s="4">
        <v>0.60173489975396999</v>
      </c>
      <c r="D169" s="5">
        <f>ABS(Table6[[#This Row],[Pb Analytic                             ]]-Table6[[#This Row],[Pb Simulation                           ]])</f>
        <v>9.339975396993605E-5</v>
      </c>
      <c r="E169" s="5">
        <f>100*IF(Table6[[#This Row],[Pb Analytic                             ]]&gt;0,Table6[[#This Row],[Absolute Error]]/Table6[[#This Row],[Pb Analytic                             ]],1)</f>
        <v>1.552174454367267E-2</v>
      </c>
      <c r="F169" s="4">
        <v>0.33882806999999998</v>
      </c>
      <c r="G169" s="4">
        <v>0.33874129147627502</v>
      </c>
      <c r="H169" s="5">
        <f>ABS(Table7[[#This Row],[Pd Analytic                             ]]-Table7[[#This Row],[Pd Simulation                           ]])</f>
        <v>8.6778523724961865E-5</v>
      </c>
      <c r="I169" s="5">
        <f>100*IF(Table7[[#This Row],[Pd Analytic                             ]]&gt;0,Table7[[#This Row],[Absolute Error]]/Table7[[#This Row],[Pd Analytic                             ]],1)</f>
        <v>2.5617934957610482E-2</v>
      </c>
    </row>
    <row r="170" spans="1:9" x14ac:dyDescent="0.25">
      <c r="A170" s="1">
        <v>16.899999999999999</v>
      </c>
      <c r="B170" s="4">
        <v>0.60404458999999999</v>
      </c>
      <c r="C170" s="4">
        <v>0.60393762704494602</v>
      </c>
      <c r="D170" s="5">
        <f>ABS(Table6[[#This Row],[Pb Analytic                             ]]-Table6[[#This Row],[Pb Simulation                           ]])</f>
        <v>1.0696295505396858E-4</v>
      </c>
      <c r="E170" s="5">
        <f>100*IF(Table6[[#This Row],[Pb Analytic                             ]]&gt;0,Table6[[#This Row],[Absolute Error]]/Table6[[#This Row],[Pb Analytic                             ]],1)</f>
        <v>1.7710927464038968E-2</v>
      </c>
      <c r="F170" s="4">
        <v>0.33676895000000001</v>
      </c>
      <c r="G170" s="4">
        <v>0.33689077602253797</v>
      </c>
      <c r="H170" s="5">
        <f>ABS(Table7[[#This Row],[Pd Analytic                             ]]-Table7[[#This Row],[Pd Simulation                           ]])</f>
        <v>1.2182602253796304E-4</v>
      </c>
      <c r="I170" s="5">
        <f>100*IF(Table7[[#This Row],[Pd Analytic                             ]]&gt;0,Table7[[#This Row],[Absolute Error]]/Table7[[#This Row],[Pd Analytic                             ]],1)</f>
        <v>3.6161875363964514E-2</v>
      </c>
    </row>
    <row r="171" spans="1:9" x14ac:dyDescent="0.25">
      <c r="A171" s="1">
        <v>17</v>
      </c>
      <c r="B171" s="4">
        <v>0.60613371000000005</v>
      </c>
      <c r="C171" s="4">
        <v>0.60611690296491605</v>
      </c>
      <c r="D171" s="5">
        <f>ABS(Table6[[#This Row],[Pb Analytic                             ]]-Table6[[#This Row],[Pb Simulation                           ]])</f>
        <v>1.6807035083998834E-5</v>
      </c>
      <c r="E171" s="5">
        <f>100*IF(Table6[[#This Row],[Pb Analytic                             ]]&gt;0,Table6[[#This Row],[Absolute Error]]/Table6[[#This Row],[Pb Analytic                             ]],1)</f>
        <v>2.772903214179407E-3</v>
      </c>
      <c r="F171" s="4">
        <v>0.33504899999999999</v>
      </c>
      <c r="G171" s="4">
        <v>0.33505956827455502</v>
      </c>
      <c r="H171" s="5">
        <f>ABS(Table7[[#This Row],[Pd Analytic                             ]]-Table7[[#This Row],[Pd Simulation                           ]])</f>
        <v>1.0568274555033952E-5</v>
      </c>
      <c r="I171" s="5">
        <f>100*IF(Table7[[#This Row],[Pd Analytic                             ]]&gt;0,Table7[[#This Row],[Absolute Error]]/Table7[[#This Row],[Pd Analytic                             ]],1)</f>
        <v>3.1541479652281057E-3</v>
      </c>
    </row>
    <row r="172" spans="1:9" x14ac:dyDescent="0.25">
      <c r="A172" s="1">
        <v>17.100000000000001</v>
      </c>
      <c r="B172" s="4">
        <v>0.60822644999999997</v>
      </c>
      <c r="C172" s="4">
        <v>0.60827308214365094</v>
      </c>
      <c r="D172" s="5">
        <f>ABS(Table6[[#This Row],[Pb Analytic                             ]]-Table6[[#This Row],[Pb Simulation                           ]])</f>
        <v>4.6632143650970903E-5</v>
      </c>
      <c r="E172" s="5">
        <f>100*IF(Table6[[#This Row],[Pb Analytic                             ]]&gt;0,Table6[[#This Row],[Absolute Error]]/Table6[[#This Row],[Pb Analytic                             ]],1)</f>
        <v>7.6663171558787081E-3</v>
      </c>
      <c r="F172" s="4">
        <v>0.33326315000000001</v>
      </c>
      <c r="G172" s="4">
        <v>0.33324738629817902</v>
      </c>
      <c r="H172" s="5">
        <f>ABS(Table7[[#This Row],[Pd Analytic                             ]]-Table7[[#This Row],[Pd Simulation                           ]])</f>
        <v>1.5763701820992182E-5</v>
      </c>
      <c r="I172" s="5">
        <f>100*IF(Table7[[#This Row],[Pd Analytic                             ]]&gt;0,Table7[[#This Row],[Absolute Error]]/Table7[[#This Row],[Pd Analytic                             ]],1)</f>
        <v>4.7303302198707506E-3</v>
      </c>
    </row>
    <row r="173" spans="1:9" x14ac:dyDescent="0.25">
      <c r="A173" s="1">
        <v>17.2</v>
      </c>
      <c r="B173" s="4">
        <v>0.61043895000000004</v>
      </c>
      <c r="C173" s="4">
        <v>0.61040651264441703</v>
      </c>
      <c r="D173" s="5">
        <f>ABS(Table6[[#This Row],[Pb Analytic                             ]]-Table6[[#This Row],[Pb Simulation                           ]])</f>
        <v>3.2437355583003757E-5</v>
      </c>
      <c r="E173" s="5">
        <f>100*IF(Table6[[#This Row],[Pb Analytic                             ]]&gt;0,Table6[[#This Row],[Absolute Error]]/Table6[[#This Row],[Pb Analytic                             ]],1)</f>
        <v>5.3140579124029827E-3</v>
      </c>
      <c r="F173" s="4">
        <v>0.33145605</v>
      </c>
      <c r="G173" s="4">
        <v>0.33145395303519798</v>
      </c>
      <c r="H173" s="5">
        <f>ABS(Table7[[#This Row],[Pd Analytic                             ]]-Table7[[#This Row],[Pd Simulation                           ]])</f>
        <v>2.096964802023038E-6</v>
      </c>
      <c r="I173" s="5">
        <f>100*IF(Table7[[#This Row],[Pd Analytic                             ]]&gt;0,Table7[[#This Row],[Absolute Error]]/Table7[[#This Row],[Pd Analytic                             ]],1)</f>
        <v>6.3265644679167722E-4</v>
      </c>
    </row>
    <row r="174" spans="1:9" x14ac:dyDescent="0.25">
      <c r="A174" s="1">
        <v>17.3</v>
      </c>
      <c r="B174" s="4">
        <v>0.61256186000000001</v>
      </c>
      <c r="C174" s="4">
        <v>0.61251753609385196</v>
      </c>
      <c r="D174" s="5">
        <f>ABS(Table6[[#This Row],[Pb Analytic                             ]]-Table6[[#This Row],[Pb Simulation                           ]])</f>
        <v>4.4323906148058256E-5</v>
      </c>
      <c r="E174" s="5">
        <f>100*IF(Table6[[#This Row],[Pb Analytic                             ]]&gt;0,Table6[[#This Row],[Absolute Error]]/Table6[[#This Row],[Pb Analytic                             ]],1)</f>
        <v>7.2363489265500477E-3</v>
      </c>
      <c r="F174" s="4">
        <v>0.32965298999999998</v>
      </c>
      <c r="G174" s="4">
        <v>0.32967899622230401</v>
      </c>
      <c r="H174" s="5">
        <f>ABS(Table7[[#This Row],[Pd Analytic                             ]]-Table7[[#This Row],[Pd Simulation                           ]])</f>
        <v>2.6006222304031379E-5</v>
      </c>
      <c r="I174" s="5">
        <f>100*IF(Table7[[#This Row],[Pd Analytic                             ]]&gt;0,Table7[[#This Row],[Absolute Error]]/Table7[[#This Row],[Pd Analytic                             ]],1)</f>
        <v>7.8883467257632837E-3</v>
      </c>
    </row>
    <row r="175" spans="1:9" x14ac:dyDescent="0.25">
      <c r="A175" s="1">
        <v>17.399999999999999</v>
      </c>
      <c r="B175" s="4">
        <v>0.61448005999999999</v>
      </c>
      <c r="C175" s="4">
        <v>0.61460648780985105</v>
      </c>
      <c r="D175" s="5">
        <f>ABS(Table6[[#This Row],[Pb Analytic                             ]]-Table6[[#This Row],[Pb Simulation                           ]])</f>
        <v>1.2642780985105961E-4</v>
      </c>
      <c r="E175" s="5">
        <f>100*IF(Table6[[#This Row],[Pb Analytic                             ]]&gt;0,Table6[[#This Row],[Absolute Error]]/Table6[[#This Row],[Pb Analytic                             ]],1)</f>
        <v>2.0570529657372289E-2</v>
      </c>
      <c r="F175" s="4">
        <v>0.32805582999999999</v>
      </c>
      <c r="G175" s="4">
        <v>0.32792224831039501</v>
      </c>
      <c r="H175" s="5">
        <f>ABS(Table7[[#This Row],[Pd Analytic                             ]]-Table7[[#This Row],[Pd Simulation                           ]])</f>
        <v>1.3358168960497796E-4</v>
      </c>
      <c r="I175" s="5">
        <f>100*IF(Table7[[#This Row],[Pd Analytic                             ]]&gt;0,Table7[[#This Row],[Absolute Error]]/Table7[[#This Row],[Pd Analytic                             ]],1)</f>
        <v>4.073578120827475E-2</v>
      </c>
    </row>
    <row r="176" spans="1:9" x14ac:dyDescent="0.25">
      <c r="A176" s="1">
        <v>17.5</v>
      </c>
      <c r="B176" s="4">
        <v>0.61672178</v>
      </c>
      <c r="C176" s="4">
        <v>0.61667369692739504</v>
      </c>
      <c r="D176" s="5">
        <f>ABS(Table6[[#This Row],[Pb Analytic                             ]]-Table6[[#This Row],[Pb Simulation                           ]])</f>
        <v>4.8083072604954147E-5</v>
      </c>
      <c r="E176" s="5">
        <f>100*IF(Table6[[#This Row],[Pb Analytic                             ]]&gt;0,Table6[[#This Row],[Absolute Error]]/Table6[[#This Row],[Pb Analytic                             ]],1)</f>
        <v>7.7971661260290911E-3</v>
      </c>
      <c r="F176" s="4">
        <v>0.32613820999999998</v>
      </c>
      <c r="G176" s="4">
        <v>0.32618344638429397</v>
      </c>
      <c r="H176" s="5">
        <f>ABS(Table7[[#This Row],[Pd Analytic                             ]]-Table7[[#This Row],[Pd Simulation                           ]])</f>
        <v>4.5236384293989573E-5</v>
      </c>
      <c r="I176" s="5">
        <f>100*IF(Table7[[#This Row],[Pd Analytic                             ]]&gt;0,Table7[[#This Row],[Absolute Error]]/Table7[[#This Row],[Pd Analytic                             ]],1)</f>
        <v>1.386838749649306E-2</v>
      </c>
    </row>
    <row r="177" spans="1:9" x14ac:dyDescent="0.25">
      <c r="A177" s="1">
        <v>17.600000000000001</v>
      </c>
      <c r="B177" s="4">
        <v>0.61874138000000001</v>
      </c>
      <c r="C177" s="4">
        <v>0.61871948652231501</v>
      </c>
      <c r="D177" s="5">
        <f>ABS(Table6[[#This Row],[Pb Analytic                             ]]-Table6[[#This Row],[Pb Simulation                           ]])</f>
        <v>2.189347768499772E-5</v>
      </c>
      <c r="E177" s="5">
        <f>100*IF(Table6[[#This Row],[Pb Analytic                             ]]&gt;0,Table6[[#This Row],[Absolute Error]]/Table6[[#This Row],[Pb Analytic                             ]],1)</f>
        <v>3.5385143286913593E-3</v>
      </c>
      <c r="F177" s="4">
        <v>0.32442813999999998</v>
      </c>
      <c r="G177" s="4">
        <v>0.32446233208299702</v>
      </c>
      <c r="H177" s="5">
        <f>ABS(Table7[[#This Row],[Pd Analytic                             ]]-Table7[[#This Row],[Pd Simulation                           ]])</f>
        <v>3.4192082997042128E-5</v>
      </c>
      <c r="I177" s="5">
        <f>100*IF(Table7[[#This Row],[Pd Analytic                             ]]&gt;0,Table7[[#This Row],[Absolute Error]]/Table7[[#This Row],[Pd Analytic                             ]],1)</f>
        <v>1.0538074721196247E-2</v>
      </c>
    </row>
    <row r="178" spans="1:9" x14ac:dyDescent="0.25">
      <c r="A178" s="1">
        <v>17.7</v>
      </c>
      <c r="B178" s="4">
        <v>0.62057775000000004</v>
      </c>
      <c r="C178" s="4">
        <v>0.62074417373295998</v>
      </c>
      <c r="D178" s="5">
        <f>ABS(Table6[[#This Row],[Pb Analytic                             ]]-Table6[[#This Row],[Pb Simulation                           ]])</f>
        <v>1.6642373295994162E-4</v>
      </c>
      <c r="E178" s="5">
        <f>100*IF(Table6[[#This Row],[Pb Analytic                             ]]&gt;0,Table6[[#This Row],[Absolute Error]]/Table6[[#This Row],[Pb Analytic                             ]],1)</f>
        <v>2.6810357632375621E-2</v>
      </c>
      <c r="F178" s="4">
        <v>0.32289761</v>
      </c>
      <c r="G178" s="4">
        <v>0.32275865152050698</v>
      </c>
      <c r="H178" s="5">
        <f>ABS(Table7[[#This Row],[Pd Analytic                             ]]-Table7[[#This Row],[Pd Simulation                           ]])</f>
        <v>1.389584794930232E-4</v>
      </c>
      <c r="I178" s="5">
        <f>100*IF(Table7[[#This Row],[Pd Analytic                             ]]&gt;0,Table7[[#This Row],[Absolute Error]]/Table7[[#This Row],[Pd Analytic                             ]],1)</f>
        <v>4.3053370944014568E-2</v>
      </c>
    </row>
    <row r="179" spans="1:9" x14ac:dyDescent="0.25">
      <c r="A179" s="1">
        <v>17.8</v>
      </c>
      <c r="B179" s="4">
        <v>0.62273900000000004</v>
      </c>
      <c r="C179" s="4">
        <v>0.62274806987976605</v>
      </c>
      <c r="D179" s="5">
        <f>ABS(Table6[[#This Row],[Pb Analytic                             ]]-Table6[[#This Row],[Pb Simulation                           ]])</f>
        <v>9.0698797660104802E-6</v>
      </c>
      <c r="E179" s="5">
        <f>100*IF(Table6[[#This Row],[Pb Analytic                             ]]&gt;0,Table6[[#This Row],[Absolute Error]]/Table6[[#This Row],[Pb Analytic                             ]],1)</f>
        <v>1.4564284025419141E-3</v>
      </c>
      <c r="F179" s="4">
        <v>0.32108534999999999</v>
      </c>
      <c r="G179" s="4">
        <v>0.32107215520735399</v>
      </c>
      <c r="H179" s="5">
        <f>ABS(Table7[[#This Row],[Pd Analytic                             ]]-Table7[[#This Row],[Pd Simulation                           ]])</f>
        <v>1.3194792645998543E-5</v>
      </c>
      <c r="I179" s="5">
        <f>100*IF(Table7[[#This Row],[Pd Analytic                             ]]&gt;0,Table7[[#This Row],[Absolute Error]]/Table7[[#This Row],[Pd Analytic                             ]],1)</f>
        <v>4.1096035367741918E-3</v>
      </c>
    </row>
    <row r="180" spans="1:9" x14ac:dyDescent="0.25">
      <c r="A180" s="1">
        <v>17.899999999999999</v>
      </c>
      <c r="B180" s="4">
        <v>0.62473867999999999</v>
      </c>
      <c r="C180" s="4">
        <v>0.624731480582707</v>
      </c>
      <c r="D180" s="5">
        <f>ABS(Table6[[#This Row],[Pb Analytic                             ]]-Table6[[#This Row],[Pb Simulation                           ]])</f>
        <v>7.1994172929912281E-6</v>
      </c>
      <c r="E180" s="5">
        <f>100*IF(Table6[[#This Row],[Pb Analytic                             ]]&gt;0,Table6[[#This Row],[Absolute Error]]/Table6[[#This Row],[Pb Analytic                             ]],1)</f>
        <v>1.1524018745263328E-3</v>
      </c>
      <c r="F180" s="4">
        <v>0.31942453999999998</v>
      </c>
      <c r="G180" s="4">
        <v>0.31940259797284198</v>
      </c>
      <c r="H180" s="5">
        <f>ABS(Table7[[#This Row],[Pd Analytic                             ]]-Table7[[#This Row],[Pd Simulation                           ]])</f>
        <v>2.1942027157995092E-5</v>
      </c>
      <c r="I180" s="5">
        <f>100*IF(Table7[[#This Row],[Pd Analytic                             ]]&gt;0,Table7[[#This Row],[Absolute Error]]/Table7[[#This Row],[Pd Analytic                             ]],1)</f>
        <v>6.8697084172937035E-3</v>
      </c>
    </row>
    <row r="181" spans="1:9" x14ac:dyDescent="0.25">
      <c r="A181" s="1">
        <v>18</v>
      </c>
      <c r="B181" s="4">
        <v>0.62668975000000005</v>
      </c>
      <c r="C181" s="4">
        <v>0.62669470587663501</v>
      </c>
      <c r="D181" s="5">
        <f>ABS(Table6[[#This Row],[Pb Analytic                             ]]-Table6[[#This Row],[Pb Simulation                           ]])</f>
        <v>4.9558766349599992E-6</v>
      </c>
      <c r="E181" s="5">
        <f>100*IF(Table6[[#This Row],[Pb Analytic                             ]]&gt;0,Table6[[#This Row],[Absolute Error]]/Table6[[#This Row],[Pb Analytic                             ]],1)</f>
        <v>7.907959950016818E-4</v>
      </c>
      <c r="F181" s="4">
        <v>0.31776383000000002</v>
      </c>
      <c r="G181" s="4">
        <v>0.31774973888808999</v>
      </c>
      <c r="H181" s="5">
        <f>ABS(Table7[[#This Row],[Pd Analytic                             ]]-Table7[[#This Row],[Pd Simulation                           ]])</f>
        <v>1.4091111910030651E-5</v>
      </c>
      <c r="I181" s="5">
        <f>100*IF(Table7[[#This Row],[Pd Analytic                             ]]&gt;0,Table7[[#This Row],[Absolute Error]]/Table7[[#This Row],[Pd Analytic                             ]],1)</f>
        <v>4.4346572744135213E-3</v>
      </c>
    </row>
    <row r="182" spans="1:9" x14ac:dyDescent="0.25">
      <c r="A182" s="1">
        <v>18.100000000000001</v>
      </c>
      <c r="B182" s="4">
        <v>0.62848731000000002</v>
      </c>
      <c r="C182" s="4">
        <v>0.62863804032449899</v>
      </c>
      <c r="D182" s="5">
        <f>ABS(Table6[[#This Row],[Pb Analytic                             ]]-Table6[[#This Row],[Pb Simulation                           ]])</f>
        <v>1.5073032449897106E-4</v>
      </c>
      <c r="E182" s="5">
        <f>100*IF(Table6[[#This Row],[Pb Analytic                             ]]&gt;0,Table6[[#This Row],[Absolute Error]]/Table6[[#This Row],[Pb Analytic                             ]],1)</f>
        <v>2.3977283401616138E-2</v>
      </c>
      <c r="F182" s="4">
        <v>0.31625692999999999</v>
      </c>
      <c r="G182" s="4">
        <v>0.31611334118991902</v>
      </c>
      <c r="H182" s="5">
        <f>ABS(Table7[[#This Row],[Pd Analytic                             ]]-Table7[[#This Row],[Pd Simulation                           ]])</f>
        <v>1.4358881008097457E-4</v>
      </c>
      <c r="I182" s="5">
        <f>100*IF(Table7[[#This Row],[Pd Analytic                             ]]&gt;0,Table7[[#This Row],[Absolute Error]]/Table7[[#This Row],[Pd Analytic                             ]],1)</f>
        <v>4.5423204708942434E-2</v>
      </c>
    </row>
    <row r="183" spans="1:9" x14ac:dyDescent="0.25">
      <c r="A183" s="1">
        <v>18.2</v>
      </c>
      <c r="B183" s="4">
        <v>0.63056016999999998</v>
      </c>
      <c r="C183" s="4">
        <v>0.63056177312845796</v>
      </c>
      <c r="D183" s="5">
        <f>ABS(Table6[[#This Row],[Pb Analytic                             ]]-Table6[[#This Row],[Pb Simulation                           ]])</f>
        <v>1.6031284579831606E-6</v>
      </c>
      <c r="E183" s="5">
        <f>100*IF(Table6[[#This Row],[Pb Analytic                             ]]&gt;0,Table6[[#This Row],[Absolute Error]]/Table6[[#This Row],[Pb Analytic                             ]],1)</f>
        <v>2.5423812960139141E-4</v>
      </c>
      <c r="F183" s="4">
        <v>0.31451372999999999</v>
      </c>
      <c r="G183" s="4">
        <v>0.31449317220562401</v>
      </c>
      <c r="H183" s="5">
        <f>ABS(Table7[[#This Row],[Pd Analytic                             ]]-Table7[[#This Row],[Pd Simulation                           ]])</f>
        <v>2.0557794375986038E-5</v>
      </c>
      <c r="I183" s="5">
        <f>100*IF(Table7[[#This Row],[Pd Analytic                             ]]&gt;0,Table7[[#This Row],[Absolute Error]]/Table7[[#This Row],[Pd Analytic                             ]],1)</f>
        <v>6.5368014929573113E-3</v>
      </c>
    </row>
    <row r="184" spans="1:9" x14ac:dyDescent="0.25">
      <c r="A184" s="1">
        <v>18.3</v>
      </c>
      <c r="B184" s="4">
        <v>0.63257607999999999</v>
      </c>
      <c r="C184" s="4">
        <v>0.63246618823888701</v>
      </c>
      <c r="D184" s="5">
        <f>ABS(Table6[[#This Row],[Pb Analytic                             ]]-Table6[[#This Row],[Pb Simulation                           ]])</f>
        <v>1.0989176111297905E-4</v>
      </c>
      <c r="E184" s="5">
        <f>100*IF(Table6[[#This Row],[Pb Analytic                             ]]&gt;0,Table6[[#This Row],[Absolute Error]]/Table6[[#This Row],[Pb Analytic                             ]],1)</f>
        <v>1.7375120307849903E-2</v>
      </c>
      <c r="F184" s="4">
        <v>0.31278103000000002</v>
      </c>
      <c r="G184" s="4">
        <v>0.31288900327867297</v>
      </c>
      <c r="H184" s="5">
        <f>ABS(Table7[[#This Row],[Pd Analytic                             ]]-Table7[[#This Row],[Pd Simulation                           ]])</f>
        <v>1.0797327867295703E-4</v>
      </c>
      <c r="I184" s="5">
        <f>100*IF(Table7[[#This Row],[Pd Analytic                             ]]&gt;0,Table7[[#This Row],[Absolute Error]]/Table7[[#This Row],[Pd Analytic                             ]],1)</f>
        <v>3.4508492641651324E-2</v>
      </c>
    </row>
    <row r="185" spans="1:9" x14ac:dyDescent="0.25">
      <c r="A185" s="1">
        <v>18.399999999999999</v>
      </c>
      <c r="B185" s="4">
        <v>0.63450256000000005</v>
      </c>
      <c r="C185" s="4">
        <v>0.63435156446129803</v>
      </c>
      <c r="D185" s="5">
        <f>ABS(Table6[[#This Row],[Pb Analytic                             ]]-Table6[[#This Row],[Pb Simulation                           ]])</f>
        <v>1.5099553870201454E-4</v>
      </c>
      <c r="E185" s="5">
        <f>100*IF(Table6[[#This Row],[Pb Analytic                             ]]&gt;0,Table6[[#This Row],[Absolute Error]]/Table6[[#This Row],[Pb Analytic                             ]],1)</f>
        <v>2.3803131758686917E-2</v>
      </c>
      <c r="F185" s="4">
        <v>0.31116577000000001</v>
      </c>
      <c r="G185" s="4">
        <v>0.31130060969536599</v>
      </c>
      <c r="H185" s="5">
        <f>ABS(Table7[[#This Row],[Pd Analytic                             ]]-Table7[[#This Row],[Pd Simulation                           ]])</f>
        <v>1.3483969536598472E-4</v>
      </c>
      <c r="I185" s="5">
        <f>100*IF(Table7[[#This Row],[Pd Analytic                             ]]&gt;0,Table7[[#This Row],[Absolute Error]]/Table7[[#This Row],[Pd Analytic                             ]],1)</f>
        <v>4.3314947406603792E-2</v>
      </c>
    </row>
    <row r="186" spans="1:9" x14ac:dyDescent="0.25">
      <c r="A186" s="1">
        <v>18.5</v>
      </c>
      <c r="B186" s="4">
        <v>0.63620611000000005</v>
      </c>
      <c r="C186" s="4">
        <v>0.63621817556118399</v>
      </c>
      <c r="D186" s="5">
        <f>ABS(Table6[[#This Row],[Pb Analytic                             ]]-Table6[[#This Row],[Pb Simulation                           ]])</f>
        <v>1.20655611839382E-5</v>
      </c>
      <c r="E186" s="5">
        <f>100*IF(Table6[[#This Row],[Pb Analytic                             ]]&gt;0,Table6[[#This Row],[Absolute Error]]/Table6[[#This Row],[Pb Analytic                             ]],1)</f>
        <v>1.8964502504656717E-3</v>
      </c>
      <c r="F186" s="4">
        <v>0.30974829999999998</v>
      </c>
      <c r="G186" s="4">
        <v>0.30972777061247603</v>
      </c>
      <c r="H186" s="5">
        <f>ABS(Table7[[#This Row],[Pd Analytic                             ]]-Table7[[#This Row],[Pd Simulation                           ]])</f>
        <v>2.0529387523948728E-5</v>
      </c>
      <c r="I186" s="5">
        <f>100*IF(Table7[[#This Row],[Pd Analytic                             ]]&gt;0,Table7[[#This Row],[Absolute Error]]/Table7[[#This Row],[Pd Analytic                             ]],1)</f>
        <v>6.6282036910518451E-3</v>
      </c>
    </row>
    <row r="187" spans="1:9" x14ac:dyDescent="0.25">
      <c r="A187" s="1">
        <v>18.600000000000001</v>
      </c>
      <c r="B187" s="4">
        <v>0.63808193000000002</v>
      </c>
      <c r="C187" s="4">
        <v>0.63806629036679896</v>
      </c>
      <c r="D187" s="5">
        <f>ABS(Table6[[#This Row],[Pb Analytic                             ]]-Table6[[#This Row],[Pb Simulation                           ]])</f>
        <v>1.5639633201058878E-5</v>
      </c>
      <c r="E187" s="5">
        <f>100*IF(Table6[[#This Row],[Pb Analytic                             ]]&gt;0,Table6[[#This Row],[Absolute Error]]/Table6[[#This Row],[Pb Analytic                             ]],1)</f>
        <v>2.4510984888526668E-3</v>
      </c>
      <c r="F187" s="4">
        <v>0.30815113999999999</v>
      </c>
      <c r="G187" s="4">
        <v>0.30817026898590499</v>
      </c>
      <c r="H187" s="5">
        <f>ABS(Table7[[#This Row],[Pd Analytic                             ]]-Table7[[#This Row],[Pd Simulation                           ]])</f>
        <v>1.912898590500367E-5</v>
      </c>
      <c r="I187" s="5">
        <f>100*IF(Table7[[#This Row],[Pd Analytic                             ]]&gt;0,Table7[[#This Row],[Absolute Error]]/Table7[[#This Row],[Pd Analytic                             ]],1)</f>
        <v>6.2072781933024783E-3</v>
      </c>
    </row>
    <row r="188" spans="1:9" x14ac:dyDescent="0.25">
      <c r="A188" s="1">
        <v>18.7</v>
      </c>
      <c r="B188" s="4">
        <v>0.63995848</v>
      </c>
      <c r="C188" s="4">
        <v>0.63989617286990197</v>
      </c>
      <c r="D188" s="5">
        <f>ABS(Table6[[#This Row],[Pb Analytic                             ]]-Table6[[#This Row],[Pb Simulation                           ]])</f>
        <v>6.230713009802713E-5</v>
      </c>
      <c r="E188" s="5">
        <f>100*IF(Table6[[#This Row],[Pb Analytic                             ]]&gt;0,Table6[[#This Row],[Absolute Error]]/Table6[[#This Row],[Pb Analytic                             ]],1)</f>
        <v>9.7370687214119126E-3</v>
      </c>
      <c r="F188" s="4">
        <v>0.30657297999999999</v>
      </c>
      <c r="G188" s="4">
        <v>0.30662789150037301</v>
      </c>
      <c r="H188" s="5">
        <f>ABS(Table7[[#This Row],[Pd Analytic                             ]]-Table7[[#This Row],[Pd Simulation                           ]])</f>
        <v>5.4911500373011624E-5</v>
      </c>
      <c r="I188" s="5">
        <f>100*IF(Table7[[#This Row],[Pd Analytic                             ]]&gt;0,Table7[[#This Row],[Absolute Error]]/Table7[[#This Row],[Pd Analytic                             ]],1)</f>
        <v>1.7908188359617907E-2</v>
      </c>
    </row>
    <row r="189" spans="1:9" x14ac:dyDescent="0.25">
      <c r="A189" s="1">
        <v>18.8</v>
      </c>
      <c r="B189" s="4">
        <v>0.64167105000000002</v>
      </c>
      <c r="C189" s="4">
        <v>0.64170808232448895</v>
      </c>
      <c r="D189" s="5">
        <f>ABS(Table6[[#This Row],[Pb Analytic                             ]]-Table6[[#This Row],[Pb Simulation                           ]])</f>
        <v>3.7032324488928126E-5</v>
      </c>
      <c r="E189" s="5">
        <f>100*IF(Table6[[#This Row],[Pb Analytic                             ]]&gt;0,Table6[[#This Row],[Absolute Error]]/Table6[[#This Row],[Pb Analytic                             ]],1)</f>
        <v>5.7708988727061409E-3</v>
      </c>
      <c r="F189" s="4">
        <v>0.30511675999999999</v>
      </c>
      <c r="G189" s="4">
        <v>0.30510042850014701</v>
      </c>
      <c r="H189" s="5">
        <f>ABS(Table7[[#This Row],[Pd Analytic                             ]]-Table7[[#This Row],[Pd Simulation                           ]])</f>
        <v>1.6331499852972886E-5</v>
      </c>
      <c r="I189" s="5">
        <f>100*IF(Table7[[#This Row],[Pd Analytic                             ]]&gt;0,Table7[[#This Row],[Absolute Error]]/Table7[[#This Row],[Pd Analytic                             ]],1)</f>
        <v>5.3528275700094659E-3</v>
      </c>
    </row>
    <row r="190" spans="1:9" x14ac:dyDescent="0.25">
      <c r="A190" s="1">
        <v>18.899999999999999</v>
      </c>
      <c r="B190" s="4">
        <v>0.64348231</v>
      </c>
      <c r="C190" s="4">
        <v>0.64350227334351395</v>
      </c>
      <c r="D190" s="5">
        <f>ABS(Table6[[#This Row],[Pb Analytic                             ]]-Table6[[#This Row],[Pb Simulation                           ]])</f>
        <v>1.9963343513951237E-5</v>
      </c>
      <c r="E190" s="5">
        <f>100*IF(Table6[[#This Row],[Pb Analytic                             ]]&gt;0,Table6[[#This Row],[Absolute Error]]/Table6[[#This Row],[Pb Analytic                             ]],1)</f>
        <v>3.1022957246484221E-3</v>
      </c>
      <c r="F190" s="4">
        <v>0.30363261000000002</v>
      </c>
      <c r="G190" s="4">
        <v>0.30358767392084002</v>
      </c>
      <c r="H190" s="5">
        <f>ABS(Table7[[#This Row],[Pd Analytic                             ]]-Table7[[#This Row],[Pd Simulation                           ]])</f>
        <v>4.4936079160007303E-5</v>
      </c>
      <c r="I190" s="5">
        <f>100*IF(Table7[[#This Row],[Pd Analytic                             ]]&gt;0,Table7[[#This Row],[Absolute Error]]/Table7[[#This Row],[Pd Analytic                             ]],1)</f>
        <v>1.4801681036537838E-2</v>
      </c>
    </row>
    <row r="191" spans="1:9" x14ac:dyDescent="0.25">
      <c r="A191" s="1">
        <v>19</v>
      </c>
      <c r="B191" s="4">
        <v>0.64530423999999997</v>
      </c>
      <c r="C191" s="4">
        <v>0.64527899599365601</v>
      </c>
      <c r="D191" s="5">
        <f>ABS(Table6[[#This Row],[Pb Analytic                             ]]-Table6[[#This Row],[Pb Simulation                           ]])</f>
        <v>2.5244006343960734E-5</v>
      </c>
      <c r="E191" s="5">
        <f>100*IF(Table6[[#This Row],[Pb Analytic                             ]]&gt;0,Table6[[#This Row],[Absolute Error]]/Table6[[#This Row],[Pb Analytic                             ]],1)</f>
        <v>3.9121072436408451E-3</v>
      </c>
      <c r="F191" s="4">
        <v>0.30205422999999998</v>
      </c>
      <c r="G191" s="4">
        <v>0.302089425222268</v>
      </c>
      <c r="H191" s="5">
        <f>ABS(Table7[[#This Row],[Pd Analytic                             ]]-Table7[[#This Row],[Pd Simulation                           ]])</f>
        <v>3.5195222268025184E-5</v>
      </c>
      <c r="I191" s="5">
        <f>100*IF(Table7[[#This Row],[Pd Analytic                             ]]&gt;0,Table7[[#This Row],[Absolute Error]]/Table7[[#This Row],[Pd Analytic                             ]],1)</f>
        <v>1.1650597250178365E-2</v>
      </c>
    </row>
    <row r="192" spans="1:9" x14ac:dyDescent="0.25">
      <c r="A192" s="1">
        <v>19.100000000000001</v>
      </c>
      <c r="B192" s="4">
        <v>0.64704930999999999</v>
      </c>
      <c r="C192" s="4">
        <v>0.64703849588812801</v>
      </c>
      <c r="D192" s="5">
        <f>ABS(Table6[[#This Row],[Pb Analytic                             ]]-Table6[[#This Row],[Pb Simulation                           ]])</f>
        <v>1.081411187198178E-5</v>
      </c>
      <c r="E192" s="5">
        <f>100*IF(Table6[[#This Row],[Pb Analytic                             ]]&gt;0,Table6[[#This Row],[Absolute Error]]/Table6[[#This Row],[Pb Analytic                             ]],1)</f>
        <v>1.6713243401597429E-3</v>
      </c>
      <c r="F192" s="4">
        <v>0.30058080999999998</v>
      </c>
      <c r="G192" s="4">
        <v>0.3006054833224</v>
      </c>
      <c r="H192" s="5">
        <f>ABS(Table7[[#This Row],[Pd Analytic                             ]]-Table7[[#This Row],[Pd Simulation                           ]])</f>
        <v>2.4673322400026176E-5</v>
      </c>
      <c r="I192" s="5">
        <f>100*IF(Table7[[#This Row],[Pd Analytic                             ]]&gt;0,Table7[[#This Row],[Absolute Error]]/Table7[[#This Row],[Pd Analytic                             ]],1)</f>
        <v>8.2078750285349868E-3</v>
      </c>
    </row>
    <row r="193" spans="1:9" x14ac:dyDescent="0.25">
      <c r="A193" s="1">
        <v>19.2</v>
      </c>
      <c r="B193" s="4">
        <v>0.64871438000000003</v>
      </c>
      <c r="C193" s="4">
        <v>0.64878101427757795</v>
      </c>
      <c r="D193" s="5">
        <f>ABS(Table6[[#This Row],[Pb Analytic                             ]]-Table6[[#This Row],[Pb Simulation                           ]])</f>
        <v>6.6634277577914958E-5</v>
      </c>
      <c r="E193" s="5">
        <f>100*IF(Table6[[#This Row],[Pb Analytic                             ]]&gt;0,Table6[[#This Row],[Absolute Error]]/Table6[[#This Row],[Pb Analytic                             ]],1)</f>
        <v>1.0270688585440911E-2</v>
      </c>
      <c r="F193" s="4">
        <v>0.29917079000000002</v>
      </c>
      <c r="G193" s="4">
        <v>0.29913565253237301</v>
      </c>
      <c r="H193" s="5">
        <f>ABS(Table7[[#This Row],[Pd Analytic                             ]]-Table7[[#This Row],[Pd Simulation                           ]])</f>
        <v>3.5137467627011088E-5</v>
      </c>
      <c r="I193" s="5">
        <f>100*IF(Table7[[#This Row],[Pd Analytic                             ]]&gt;0,Table7[[#This Row],[Absolute Error]]/Table7[[#This Row],[Pd Analytic                             ]],1)</f>
        <v>1.1746332250786605E-2</v>
      </c>
    </row>
    <row r="194" spans="1:9" x14ac:dyDescent="0.25">
      <c r="A194" s="1">
        <v>19.3</v>
      </c>
      <c r="B194" s="4">
        <v>0.65065068999999998</v>
      </c>
      <c r="C194" s="4">
        <v>0.65050678813908702</v>
      </c>
      <c r="D194" s="5">
        <f>ABS(Table6[[#This Row],[Pb Analytic                             ]]-Table6[[#This Row],[Pb Simulation                           ]])</f>
        <v>1.4390186091295387E-4</v>
      </c>
      <c r="E194" s="5">
        <f>100*IF(Table6[[#This Row],[Pb Analytic                             ]]&gt;0,Table6[[#This Row],[Absolute Error]]/Table6[[#This Row],[Pb Analytic                             ]],1)</f>
        <v>2.2121500272828165E-2</v>
      </c>
      <c r="F194" s="4">
        <v>0.29756232999999999</v>
      </c>
      <c r="G194" s="4">
        <v>0.29767974049260598</v>
      </c>
      <c r="H194" s="5">
        <f>ABS(Table7[[#This Row],[Pd Analytic                             ]]-Table7[[#This Row],[Pd Simulation                           ]])</f>
        <v>1.1741049260599601E-4</v>
      </c>
      <c r="I194" s="5">
        <f>100*IF(Table7[[#This Row],[Pd Analytic                             ]]&gt;0,Table7[[#This Row],[Absolute Error]]/Table7[[#This Row],[Pd Analytic                             ]],1)</f>
        <v>3.9441882209284025E-2</v>
      </c>
    </row>
    <row r="195" spans="1:9" x14ac:dyDescent="0.25">
      <c r="A195" s="1">
        <v>19.399999999999999</v>
      </c>
      <c r="B195" s="4">
        <v>0.65228869</v>
      </c>
      <c r="C195" s="4">
        <v>0.65221605026331897</v>
      </c>
      <c r="D195" s="5">
        <f>ABS(Table6[[#This Row],[Pb Analytic                             ]]-Table6[[#This Row],[Pb Simulation                           ]])</f>
        <v>7.2639736681034961E-5</v>
      </c>
      <c r="E195" s="5">
        <f>100*IF(Table6[[#This Row],[Pb Analytic                             ]]&gt;0,Table6[[#This Row],[Absolute Error]]/Table6[[#This Row],[Pb Analytic                             ]],1)</f>
        <v>1.1137373367568638E-2</v>
      </c>
      <c r="F195" s="4">
        <v>0.29617486999999998</v>
      </c>
      <c r="G195" s="4">
        <v>0.29623755810999097</v>
      </c>
      <c r="H195" s="5">
        <f>ABS(Table7[[#This Row],[Pd Analytic                             ]]-Table7[[#This Row],[Pd Simulation                           ]])</f>
        <v>6.2688109990993723E-5</v>
      </c>
      <c r="I195" s="5">
        <f>100*IF(Table7[[#This Row],[Pd Analytic                             ]]&gt;0,Table7[[#This Row],[Absolute Error]]/Table7[[#This Row],[Pd Analytic                             ]],1)</f>
        <v>2.1161432193455385E-2</v>
      </c>
    </row>
    <row r="196" spans="1:9" x14ac:dyDescent="0.25">
      <c r="A196" s="1">
        <v>19.5</v>
      </c>
      <c r="B196" s="4">
        <v>0.65382804999999999</v>
      </c>
      <c r="C196" s="4">
        <v>0.65390902933983197</v>
      </c>
      <c r="D196" s="5">
        <f>ABS(Table6[[#This Row],[Pb Analytic                             ]]-Table6[[#This Row],[Pb Simulation                           ]])</f>
        <v>8.0979339831976915E-5</v>
      </c>
      <c r="E196" s="5">
        <f>100*IF(Table6[[#This Row],[Pb Analytic                             ]]&gt;0,Table6[[#This Row],[Absolute Error]]/Table6[[#This Row],[Pb Analytic                             ]],1)</f>
        <v>1.2383884638163103E-2</v>
      </c>
      <c r="F196" s="4">
        <v>0.29490073999999999</v>
      </c>
      <c r="G196" s="4">
        <v>0.294808919496171</v>
      </c>
      <c r="H196" s="5">
        <f>ABS(Table7[[#This Row],[Pd Analytic                             ]]-Table7[[#This Row],[Pd Simulation                           ]])</f>
        <v>9.1820503828998756E-5</v>
      </c>
      <c r="I196" s="5">
        <f>100*IF(Table7[[#This Row],[Pd Analytic                             ]]&gt;0,Table7[[#This Row],[Absolute Error]]/Table7[[#This Row],[Pd Analytic                             ]],1)</f>
        <v>3.114576858323017E-2</v>
      </c>
    </row>
    <row r="197" spans="1:9" x14ac:dyDescent="0.25">
      <c r="A197" s="1">
        <v>19.600000000000001</v>
      </c>
      <c r="B197" s="4">
        <v>0.65556853000000004</v>
      </c>
      <c r="C197" s="4">
        <v>0.65558595004058196</v>
      </c>
      <c r="D197" s="5">
        <f>ABS(Table6[[#This Row],[Pb Analytic                             ]]-Table6[[#This Row],[Pb Simulation                           ]])</f>
        <v>1.7420040581916929E-5</v>
      </c>
      <c r="E197" s="5">
        <f>100*IF(Table6[[#This Row],[Pb Analytic                             ]]&gt;0,Table6[[#This Row],[Absolute Error]]/Table6[[#This Row],[Pb Analytic                             ]],1)</f>
        <v>2.6571711277275844E-3</v>
      </c>
      <c r="F197" s="4">
        <v>0.29343281999999998</v>
      </c>
      <c r="G197" s="4">
        <v>0.29339364190689599</v>
      </c>
      <c r="H197" s="5">
        <f>ABS(Table7[[#This Row],[Pd Analytic                             ]]-Table7[[#This Row],[Pd Simulation                           ]])</f>
        <v>3.9178093103997558E-5</v>
      </c>
      <c r="I197" s="5">
        <f>100*IF(Table7[[#This Row],[Pd Analytic                             ]]&gt;0,Table7[[#This Row],[Absolute Error]]/Table7[[#This Row],[Pd Analytic                             ]],1)</f>
        <v>1.3353422674520716E-2</v>
      </c>
    </row>
    <row r="198" spans="1:9" x14ac:dyDescent="0.25">
      <c r="A198" s="1">
        <v>19.7</v>
      </c>
      <c r="B198" s="4">
        <v>0.65725986000000003</v>
      </c>
      <c r="C198" s="4">
        <v>0.65724703310166499</v>
      </c>
      <c r="D198" s="5">
        <f>ABS(Table6[[#This Row],[Pb Analytic                             ]]-Table6[[#This Row],[Pb Simulation                           ]])</f>
        <v>1.2826898335038805E-5</v>
      </c>
      <c r="E198" s="5">
        <f>100*IF(Table6[[#This Row],[Pb Analytic                             ]]&gt;0,Table6[[#This Row],[Absolute Error]]/Table6[[#This Row],[Pb Analytic                             ]],1)</f>
        <v>1.9516099258001063E-3</v>
      </c>
      <c r="F198" s="4">
        <v>0.29200241999999998</v>
      </c>
      <c r="G198" s="4">
        <v>0.291991545682454</v>
      </c>
      <c r="H198" s="5">
        <f>ABS(Table7[[#This Row],[Pd Analytic                             ]]-Table7[[#This Row],[Pd Simulation                           ]])</f>
        <v>1.0874317545983558E-5</v>
      </c>
      <c r="I198" s="5">
        <f>100*IF(Table7[[#This Row],[Pd Analytic                             ]]&gt;0,Table7[[#This Row],[Absolute Error]]/Table7[[#This Row],[Pd Analytic                             ]],1)</f>
        <v>3.7241891783433936E-3</v>
      </c>
    </row>
    <row r="199" spans="1:9" x14ac:dyDescent="0.25">
      <c r="A199" s="1">
        <v>19.8</v>
      </c>
      <c r="B199" s="4">
        <v>0.65898391000000001</v>
      </c>
      <c r="C199" s="4">
        <v>0.65889249540331196</v>
      </c>
      <c r="D199" s="5">
        <f>ABS(Table6[[#This Row],[Pb Analytic                             ]]-Table6[[#This Row],[Pb Simulation                           ]])</f>
        <v>9.1414596688044192E-5</v>
      </c>
      <c r="E199" s="5">
        <f>100*IF(Table6[[#This Row],[Pb Analytic                             ]]&gt;0,Table6[[#This Row],[Absolute Error]]/Table6[[#This Row],[Pb Analytic                             ]],1)</f>
        <v>1.3873977519214084E-2</v>
      </c>
      <c r="F199" s="4">
        <v>0.29053767000000003</v>
      </c>
      <c r="G199" s="4">
        <v>0.29060245418917802</v>
      </c>
      <c r="H199" s="5">
        <f>ABS(Table7[[#This Row],[Pd Analytic                             ]]-Table7[[#This Row],[Pd Simulation                           ]])</f>
        <v>6.4784189177991003E-5</v>
      </c>
      <c r="I199" s="5">
        <f>100*IF(Table7[[#This Row],[Pd Analytic                             ]]&gt;0,Table7[[#This Row],[Absolute Error]]/Table7[[#This Row],[Pd Analytic                             ]],1)</f>
        <v>2.229306333931283E-2</v>
      </c>
    </row>
    <row r="200" spans="1:9" x14ac:dyDescent="0.25">
      <c r="A200" s="1">
        <v>19.899999999999999</v>
      </c>
      <c r="B200" s="4">
        <v>0.66047666999999999</v>
      </c>
      <c r="C200" s="4">
        <v>0.66052255004816995</v>
      </c>
      <c r="D200" s="5">
        <f>ABS(Table6[[#This Row],[Pb Analytic                             ]]-Table6[[#This Row],[Pb Simulation                           ]])</f>
        <v>4.5880048169966159E-5</v>
      </c>
      <c r="E200" s="5">
        <f>100*IF(Table6[[#This Row],[Pb Analytic                             ]]&gt;0,Table6[[#This Row],[Absolute Error]]/Table6[[#This Row],[Pb Analytic                             ]],1)</f>
        <v>6.9460229884082325E-3</v>
      </c>
      <c r="F200" s="4">
        <v>0.28926811000000002</v>
      </c>
      <c r="G200" s="4">
        <v>0.28922619376200498</v>
      </c>
      <c r="H200" s="5">
        <f>ABS(Table7[[#This Row],[Pd Analytic                             ]]-Table7[[#This Row],[Pd Simulation                           ]])</f>
        <v>4.1916237995043293E-5</v>
      </c>
      <c r="I200" s="5">
        <f>100*IF(Table7[[#This Row],[Pd Analytic                             ]]&gt;0,Table7[[#This Row],[Absolute Error]]/Table7[[#This Row],[Pd Analytic                             ]],1)</f>
        <v>1.4492545592027128E-2</v>
      </c>
    </row>
    <row r="201" spans="1:9" x14ac:dyDescent="0.25">
      <c r="A201" s="1">
        <v>20</v>
      </c>
      <c r="B201" s="4">
        <v>0.66219729000000005</v>
      </c>
      <c r="C201" s="4">
        <v>0.66213740643791397</v>
      </c>
      <c r="D201" s="5">
        <f>ABS(Table6[[#This Row],[Pb Analytic                             ]]-Table6[[#This Row],[Pb Simulation                           ]])</f>
        <v>5.9883562086082698E-5</v>
      </c>
      <c r="E201" s="5">
        <f>100*IF(Table6[[#This Row],[Pb Analytic                             ]]&gt;0,Table6[[#This Row],[Absolute Error]]/Table6[[#This Row],[Pb Analytic                             ]],1)</f>
        <v>9.0439781084468533E-3</v>
      </c>
      <c r="F201" s="4">
        <v>0.28779874</v>
      </c>
      <c r="G201" s="4">
        <v>0.28786259364810102</v>
      </c>
      <c r="H201" s="5">
        <f>ABS(Table7[[#This Row],[Pd Analytic                             ]]-Table7[[#This Row],[Pd Simulation                           ]])</f>
        <v>6.38536481010199E-5</v>
      </c>
      <c r="I201" s="5">
        <f>100*IF(Table7[[#This Row],[Pd Analytic                             ]]&gt;0,Table7[[#This Row],[Absolute Error]]/Table7[[#This Row],[Pd Analytic                             ]],1)</f>
        <v>2.2181988736986819E-2</v>
      </c>
    </row>
    <row r="202" spans="1:9" x14ac:dyDescent="0.25">
      <c r="A202" s="1" t="s">
        <v>3</v>
      </c>
      <c r="D202" s="2">
        <f>MAX(D2:D201)</f>
        <v>2.3027366360295343E-4</v>
      </c>
      <c r="E202" s="2">
        <f>MAX(E2:E201)</f>
        <v>100</v>
      </c>
      <c r="F202" s="3"/>
      <c r="G202" s="3"/>
      <c r="H202" s="2">
        <f>MAX(H2:H201)</f>
        <v>1.8360953640500499E-4</v>
      </c>
      <c r="I202" s="2">
        <f>MAX(I2:I201)</f>
        <v>4.7112196044373722E-2</v>
      </c>
    </row>
    <row r="203" spans="1:9" x14ac:dyDescent="0.25">
      <c r="A203" s="1" t="s">
        <v>4</v>
      </c>
      <c r="D203" s="2">
        <f>AVERAGE(D2:D201)</f>
        <v>4.9568947913804332E-5</v>
      </c>
      <c r="E203" s="2">
        <f>AVERAGE(E2:E201)</f>
        <v>5.0140680051335451</v>
      </c>
      <c r="F203" s="3"/>
      <c r="G203" s="3"/>
      <c r="H203" s="2">
        <f>AVERAGE(H2:H201)</f>
        <v>5.6213078151030324E-5</v>
      </c>
      <c r="I203" s="2">
        <f>AVERAGE(I2:I201)</f>
        <v>1.2208839629456096E-2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E1" sqref="E1:F1048576"/>
    </sheetView>
  </sheetViews>
  <sheetFormatPr defaultRowHeight="15" x14ac:dyDescent="0.25"/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>
        <v>0.1</v>
      </c>
      <c r="B2">
        <v>0</v>
      </c>
      <c r="C2">
        <v>8.7809568498956795E-20</v>
      </c>
      <c r="D2">
        <v>8.7809568498956795E-20</v>
      </c>
      <c r="E2">
        <v>0.34459319999999999</v>
      </c>
      <c r="F2">
        <v>0.34459000579638199</v>
      </c>
      <c r="G2">
        <v>3.19420361732936E-6</v>
      </c>
    </row>
    <row r="3" spans="1:7" x14ac:dyDescent="0.25">
      <c r="A3">
        <v>0.2</v>
      </c>
      <c r="B3">
        <v>0</v>
      </c>
      <c r="C3">
        <v>3.35329699338172E-16</v>
      </c>
      <c r="D3">
        <v>3.35329699338172E-16</v>
      </c>
      <c r="E3">
        <v>0.35615396999999999</v>
      </c>
      <c r="F3">
        <v>0.356126513616977</v>
      </c>
      <c r="G3">
        <v>2.7456383022317299E-5</v>
      </c>
    </row>
    <row r="4" spans="1:7" x14ac:dyDescent="0.25">
      <c r="A4">
        <v>0.3</v>
      </c>
      <c r="B4">
        <v>0</v>
      </c>
      <c r="C4">
        <v>4.0469126825086701E-14</v>
      </c>
      <c r="D4">
        <v>4.0469126825086701E-14</v>
      </c>
      <c r="E4">
        <v>0.36796833000000001</v>
      </c>
      <c r="F4">
        <v>0.36792382700215698</v>
      </c>
      <c r="G4">
        <v>4.4502997842143998E-5</v>
      </c>
    </row>
    <row r="5" spans="1:7" x14ac:dyDescent="0.25">
      <c r="A5">
        <v>0.4</v>
      </c>
      <c r="B5">
        <v>0</v>
      </c>
      <c r="C5">
        <v>1.1855233957067601E-12</v>
      </c>
      <c r="D5">
        <v>1.1855233957067601E-12</v>
      </c>
      <c r="E5">
        <v>0.37990910999999999</v>
      </c>
      <c r="F5">
        <v>0.37996017876270899</v>
      </c>
      <c r="G5">
        <v>5.1068762709605102E-5</v>
      </c>
    </row>
    <row r="6" spans="1:7" x14ac:dyDescent="0.25">
      <c r="A6">
        <v>0.5</v>
      </c>
      <c r="B6">
        <v>0</v>
      </c>
      <c r="C6">
        <v>1.5969700392325501E-11</v>
      </c>
      <c r="D6">
        <v>1.5969700392325501E-11</v>
      </c>
      <c r="E6">
        <v>0.3922908</v>
      </c>
      <c r="F6">
        <v>0.39221119116294301</v>
      </c>
      <c r="G6">
        <v>7.9608837056210899E-5</v>
      </c>
    </row>
    <row r="7" spans="1:7" x14ac:dyDescent="0.25">
      <c r="A7">
        <v>0.6</v>
      </c>
      <c r="B7">
        <v>0</v>
      </c>
      <c r="C7">
        <v>1.31481828158211E-10</v>
      </c>
      <c r="D7">
        <v>1.31481828158211E-10</v>
      </c>
      <c r="E7">
        <v>0.40458460000000002</v>
      </c>
      <c r="F7">
        <v>0.404650064210549</v>
      </c>
      <c r="G7">
        <v>6.5464210549370794E-5</v>
      </c>
    </row>
    <row r="8" spans="1:7" x14ac:dyDescent="0.25">
      <c r="A8">
        <v>0.7</v>
      </c>
      <c r="B8">
        <v>0</v>
      </c>
      <c r="C8">
        <v>7.7007615961490498E-10</v>
      </c>
      <c r="D8">
        <v>7.7007615961490498E-10</v>
      </c>
      <c r="E8">
        <v>0.41728423999999997</v>
      </c>
      <c r="F8">
        <v>0.41724782401375499</v>
      </c>
      <c r="G8">
        <v>3.6415986244708801E-5</v>
      </c>
    </row>
    <row r="9" spans="1:7" x14ac:dyDescent="0.25">
      <c r="A9">
        <v>0.8</v>
      </c>
      <c r="B9">
        <v>0</v>
      </c>
      <c r="C9">
        <v>3.51271967767255E-9</v>
      </c>
      <c r="D9">
        <v>3.51271967767255E-9</v>
      </c>
      <c r="E9">
        <v>0.43000184000000002</v>
      </c>
      <c r="F9">
        <v>0.42997362714260301</v>
      </c>
      <c r="G9">
        <v>2.8212857396237E-5</v>
      </c>
    </row>
    <row r="10" spans="1:7" x14ac:dyDescent="0.25">
      <c r="A10">
        <v>0.9</v>
      </c>
      <c r="B10">
        <v>2E-8</v>
      </c>
      <c r="C10">
        <v>1.32303237225862E-8</v>
      </c>
      <c r="D10">
        <v>6.7696762774137496E-9</v>
      </c>
      <c r="E10">
        <v>0.44281025000000002</v>
      </c>
      <c r="F10">
        <v>0.442795114082559</v>
      </c>
      <c r="G10">
        <v>1.51359174406784E-5</v>
      </c>
    </row>
    <row r="11" spans="1:7" x14ac:dyDescent="0.25">
      <c r="A11">
        <v>1</v>
      </c>
      <c r="B11">
        <v>8.0000000000000002E-8</v>
      </c>
      <c r="C11">
        <v>4.2819388237901498E-8</v>
      </c>
      <c r="D11">
        <v>3.7180611762098398E-8</v>
      </c>
      <c r="E11">
        <v>0.45569481000000001</v>
      </c>
      <c r="F11">
        <v>0.45567880200600602</v>
      </c>
      <c r="G11">
        <v>1.6007993993038999E-5</v>
      </c>
    </row>
    <row r="12" spans="1:7" x14ac:dyDescent="0.25">
      <c r="A12">
        <v>1.1000000000000001</v>
      </c>
      <c r="B12">
        <v>1.3E-7</v>
      </c>
      <c r="C12">
        <v>1.22521485098305E-7</v>
      </c>
      <c r="D12">
        <v>7.4785149016946693E-9</v>
      </c>
      <c r="E12">
        <v>0.46862725999999999</v>
      </c>
      <c r="F12">
        <v>0.468590504401868</v>
      </c>
      <c r="G12">
        <v>3.67555981318767E-5</v>
      </c>
    </row>
    <row r="13" spans="1:7" x14ac:dyDescent="0.25">
      <c r="A13">
        <v>1.2</v>
      </c>
      <c r="B13">
        <v>3.5999999999999999E-7</v>
      </c>
      <c r="C13">
        <v>3.1652869657095598E-7</v>
      </c>
      <c r="D13">
        <v>4.3471303429043099E-8</v>
      </c>
      <c r="E13">
        <v>0.48152600000000001</v>
      </c>
      <c r="F13">
        <v>0.48149576282741102</v>
      </c>
      <c r="G13">
        <v>3.0237172588098901E-5</v>
      </c>
    </row>
    <row r="14" spans="1:7" x14ac:dyDescent="0.25">
      <c r="A14">
        <v>1.3</v>
      </c>
      <c r="B14">
        <v>7.8000000000000005E-7</v>
      </c>
      <c r="C14">
        <v>7.5019999554095697E-7</v>
      </c>
      <c r="D14">
        <v>2.9800004459042501E-8</v>
      </c>
      <c r="E14">
        <v>0.49438407000000001</v>
      </c>
      <c r="F14">
        <v>0.49436027443182101</v>
      </c>
      <c r="G14">
        <v>2.37955681786083E-5</v>
      </c>
    </row>
    <row r="15" spans="1:7" x14ac:dyDescent="0.25">
      <c r="A15">
        <v>1.4</v>
      </c>
      <c r="B15">
        <v>1.75E-6</v>
      </c>
      <c r="C15">
        <v>1.65157213448053E-6</v>
      </c>
      <c r="D15">
        <v>9.8427865519467796E-8</v>
      </c>
      <c r="E15">
        <v>0.50722794999999998</v>
      </c>
      <c r="F15">
        <v>0.50715029818980195</v>
      </c>
      <c r="G15">
        <v>7.7651810197809605E-5</v>
      </c>
    </row>
    <row r="16" spans="1:7" x14ac:dyDescent="0.25">
      <c r="A16">
        <v>1.5</v>
      </c>
      <c r="B16">
        <v>4.0099999999999997E-6</v>
      </c>
      <c r="C16">
        <v>3.41078241834333E-6</v>
      </c>
      <c r="D16">
        <v>5.9921758165666796E-7</v>
      </c>
      <c r="E16">
        <v>0.51974538999999997</v>
      </c>
      <c r="F16">
        <v>0.51983302316865299</v>
      </c>
      <c r="G16">
        <v>8.7633168653677903E-5</v>
      </c>
    </row>
    <row r="17" spans="1:7" x14ac:dyDescent="0.25">
      <c r="A17">
        <v>1.6</v>
      </c>
      <c r="B17">
        <v>6.5400000000000001E-6</v>
      </c>
      <c r="C17">
        <v>6.6604057508700804E-6</v>
      </c>
      <c r="D17">
        <v>1.2040575087007999E-7</v>
      </c>
      <c r="E17">
        <v>0.53240341000000002</v>
      </c>
      <c r="F17">
        <v>0.53237688374148995</v>
      </c>
      <c r="G17">
        <v>2.6526258509518201E-5</v>
      </c>
    </row>
    <row r="18" spans="1:7" x14ac:dyDescent="0.25">
      <c r="A18">
        <v>1.7</v>
      </c>
      <c r="B18">
        <v>1.2639999999999999E-5</v>
      </c>
      <c r="C18">
        <v>1.2378485695811101E-5</v>
      </c>
      <c r="D18">
        <v>2.6151430418887602E-7</v>
      </c>
      <c r="E18">
        <v>0.54476347999999997</v>
      </c>
      <c r="F18">
        <v>0.544751809446269</v>
      </c>
      <c r="G18">
        <v>1.1670553730636E-5</v>
      </c>
    </row>
    <row r="19" spans="1:7" x14ac:dyDescent="0.25">
      <c r="A19">
        <v>1.8</v>
      </c>
      <c r="B19">
        <v>2.1549999999999999E-5</v>
      </c>
      <c r="C19">
        <v>2.20142345671977E-5</v>
      </c>
      <c r="D19">
        <v>4.6423456719775198E-7</v>
      </c>
      <c r="E19">
        <v>0.55688183999999996</v>
      </c>
      <c r="F19">
        <v>0.55692940103994704</v>
      </c>
      <c r="G19">
        <v>4.7561039947074898E-5</v>
      </c>
    </row>
    <row r="20" spans="1:7" x14ac:dyDescent="0.25">
      <c r="A20">
        <v>1.9</v>
      </c>
      <c r="B20">
        <v>3.7700000000000002E-5</v>
      </c>
      <c r="C20">
        <v>3.7634106876132902E-5</v>
      </c>
      <c r="D20">
        <v>6.5893123867092596E-8</v>
      </c>
      <c r="E20">
        <v>0.56900859999999998</v>
      </c>
      <c r="F20">
        <v>0.56888302894963005</v>
      </c>
      <c r="G20">
        <v>1.2557105036936601E-4</v>
      </c>
    </row>
    <row r="21" spans="1:7" x14ac:dyDescent="0.25">
      <c r="A21">
        <v>2</v>
      </c>
      <c r="B21">
        <v>6.1500000000000004E-5</v>
      </c>
      <c r="C21">
        <v>6.2083412072800695E-5</v>
      </c>
      <c r="D21">
        <v>5.8341207280077198E-7</v>
      </c>
      <c r="E21">
        <v>0.58064247000000002</v>
      </c>
      <c r="F21">
        <v>0.58058785541526603</v>
      </c>
      <c r="G21">
        <v>5.4614584733658699E-5</v>
      </c>
    </row>
    <row r="22" spans="1:7" x14ac:dyDescent="0.25">
      <c r="A22">
        <v>2.1</v>
      </c>
      <c r="B22">
        <v>1.0085E-4</v>
      </c>
      <c r="C22">
        <v>9.9156085274769001E-5</v>
      </c>
      <c r="D22">
        <v>1.6939147252309401E-6</v>
      </c>
      <c r="E22">
        <v>0.59198834</v>
      </c>
      <c r="F22">
        <v>0.59202078672298097</v>
      </c>
      <c r="G22">
        <v>3.2446722981083198E-5</v>
      </c>
    </row>
    <row r="23" spans="1:7" x14ac:dyDescent="0.25">
      <c r="A23">
        <v>2.2000000000000002</v>
      </c>
      <c r="B23">
        <v>1.5452E-4</v>
      </c>
      <c r="C23">
        <v>1.5376296678040399E-4</v>
      </c>
      <c r="D23">
        <v>7.5703321959574096E-7</v>
      </c>
      <c r="E23">
        <v>0.60319714999999996</v>
      </c>
      <c r="F23">
        <v>0.60316036659779104</v>
      </c>
      <c r="G23">
        <v>3.6783402208806398E-5</v>
      </c>
    </row>
    <row r="24" spans="1:7" x14ac:dyDescent="0.25">
      <c r="A24">
        <v>2.2999999999999998</v>
      </c>
      <c r="B24">
        <v>2.3315E-4</v>
      </c>
      <c r="C24">
        <v>2.3208723416178701E-4</v>
      </c>
      <c r="D24">
        <v>1.06276583821209E-6</v>
      </c>
      <c r="E24">
        <v>0.61405938000000004</v>
      </c>
      <c r="F24">
        <v>0.61398662564352902</v>
      </c>
      <c r="G24">
        <v>7.2754356470694503E-5</v>
      </c>
    </row>
    <row r="25" spans="1:7" x14ac:dyDescent="0.25">
      <c r="A25">
        <v>2.4</v>
      </c>
      <c r="B25">
        <v>3.4253000000000002E-4</v>
      </c>
      <c r="C25">
        <v>3.4171472380485E-4</v>
      </c>
      <c r="D25">
        <v>8.1527619514930903E-7</v>
      </c>
      <c r="E25">
        <v>0.6244035</v>
      </c>
      <c r="F25">
        <v>0.62448090434805703</v>
      </c>
      <c r="G25">
        <v>7.7404348057474802E-5</v>
      </c>
    </row>
    <row r="26" spans="1:7" x14ac:dyDescent="0.25">
      <c r="A26">
        <v>2.5</v>
      </c>
      <c r="B26">
        <v>4.9640000000000003E-4</v>
      </c>
      <c r="C26">
        <v>4.9172693827959503E-4</v>
      </c>
      <c r="D26">
        <v>4.6730617204048896E-6</v>
      </c>
      <c r="E26">
        <v>0.63462536000000003</v>
      </c>
      <c r="F26">
        <v>0.63462566838765</v>
      </c>
      <c r="G26">
        <v>3.0838765019414098E-7</v>
      </c>
    </row>
    <row r="27" spans="1:7" x14ac:dyDescent="0.25">
      <c r="A27">
        <v>2.6</v>
      </c>
      <c r="B27">
        <v>6.9211000000000001E-4</v>
      </c>
      <c r="C27">
        <v>6.9274563383933598E-4</v>
      </c>
      <c r="D27">
        <v>6.3563383933640002E-7</v>
      </c>
      <c r="E27">
        <v>0.64447631000000005</v>
      </c>
      <c r="F27">
        <v>0.64440433467541802</v>
      </c>
      <c r="G27">
        <v>7.1975324581585704E-5</v>
      </c>
    </row>
    <row r="28" spans="1:7" x14ac:dyDescent="0.25">
      <c r="A28">
        <v>2.7</v>
      </c>
      <c r="B28">
        <v>9.5772999999999995E-4</v>
      </c>
      <c r="C28">
        <v>9.5691998587849297E-4</v>
      </c>
      <c r="D28">
        <v>8.1001412150687495E-7</v>
      </c>
      <c r="E28">
        <v>0.65378119999999995</v>
      </c>
      <c r="F28">
        <v>0.65380112485577901</v>
      </c>
      <c r="G28">
        <v>1.9924855779507301E-5</v>
      </c>
    </row>
    <row r="29" spans="1:7" x14ac:dyDescent="0.25">
      <c r="A29">
        <v>2.8</v>
      </c>
      <c r="B29">
        <v>1.30328E-3</v>
      </c>
      <c r="C29">
        <v>1.2978503035472901E-3</v>
      </c>
      <c r="D29">
        <v>5.4296964527094597E-6</v>
      </c>
      <c r="E29">
        <v>0.66274473</v>
      </c>
      <c r="F29">
        <v>0.66280095993388199</v>
      </c>
      <c r="G29">
        <v>5.6229933882656597E-5</v>
      </c>
    </row>
    <row r="30" spans="1:7" x14ac:dyDescent="0.25">
      <c r="A30">
        <v>2.9</v>
      </c>
      <c r="B30">
        <v>1.73697E-3</v>
      </c>
      <c r="C30">
        <v>1.73044588247743E-3</v>
      </c>
      <c r="D30">
        <v>6.5241175225604103E-6</v>
      </c>
      <c r="E30">
        <v>0.67141903999999997</v>
      </c>
      <c r="F30">
        <v>0.67138940573928296</v>
      </c>
      <c r="G30">
        <v>2.9634260716337999E-5</v>
      </c>
    </row>
    <row r="31" spans="1:7" x14ac:dyDescent="0.25">
      <c r="A31">
        <v>3</v>
      </c>
      <c r="B31">
        <v>2.2724899999999998E-3</v>
      </c>
      <c r="C31">
        <v>2.2707185547141098E-3</v>
      </c>
      <c r="D31">
        <v>1.77144528588349E-6</v>
      </c>
      <c r="E31">
        <v>0.67961006999999996</v>
      </c>
      <c r="F31">
        <v>0.67955267432830802</v>
      </c>
      <c r="G31">
        <v>5.7395671691495801E-5</v>
      </c>
    </row>
    <row r="32" spans="1:7" x14ac:dyDescent="0.25">
      <c r="A32">
        <v>3.1</v>
      </c>
      <c r="B32">
        <v>2.94502E-3</v>
      </c>
      <c r="C32">
        <v>2.9355174891240901E-3</v>
      </c>
      <c r="D32">
        <v>9.5025108759055898E-6</v>
      </c>
      <c r="E32">
        <v>0.68729770000000001</v>
      </c>
      <c r="F32">
        <v>0.68727768163926495</v>
      </c>
      <c r="G32">
        <v>2.0018360734286301E-5</v>
      </c>
    </row>
    <row r="33" spans="1:7" x14ac:dyDescent="0.25">
      <c r="A33">
        <v>3.2</v>
      </c>
      <c r="B33">
        <v>3.72967E-3</v>
      </c>
      <c r="C33">
        <v>3.7422144828742E-3</v>
      </c>
      <c r="D33">
        <v>1.25444828742073E-5</v>
      </c>
      <c r="E33">
        <v>0.69457753</v>
      </c>
      <c r="F33">
        <v>0.69455215713621599</v>
      </c>
      <c r="G33">
        <v>2.5372863783235101E-5</v>
      </c>
    </row>
    <row r="34" spans="1:7" x14ac:dyDescent="0.25">
      <c r="A34">
        <v>3.3</v>
      </c>
      <c r="B34">
        <v>4.7128200000000004E-3</v>
      </c>
      <c r="C34">
        <v>4.7083520652344297E-3</v>
      </c>
      <c r="D34">
        <v>4.4679347655680803E-6</v>
      </c>
      <c r="E34">
        <v>0.70130398999999999</v>
      </c>
      <c r="F34">
        <v>0.70136479717647704</v>
      </c>
      <c r="G34">
        <v>6.0807176477606301E-5</v>
      </c>
    </row>
    <row r="35" spans="1:7" x14ac:dyDescent="0.25">
      <c r="A35">
        <v>3.4</v>
      </c>
      <c r="B35">
        <v>5.8387600000000001E-3</v>
      </c>
      <c r="C35">
        <v>5.8512689697642097E-3</v>
      </c>
      <c r="D35">
        <v>1.2508969764214701E-5</v>
      </c>
      <c r="E35">
        <v>0.70773717999999997</v>
      </c>
      <c r="F35">
        <v>0.70770545070663704</v>
      </c>
      <c r="G35">
        <v>3.17292933621482E-5</v>
      </c>
    </row>
    <row r="36" spans="1:7" x14ac:dyDescent="0.25">
      <c r="A36">
        <v>3.5</v>
      </c>
      <c r="B36">
        <v>7.1947499999999998E-3</v>
      </c>
      <c r="C36">
        <v>7.1877187634651098E-3</v>
      </c>
      <c r="D36">
        <v>7.0312365348856503E-6</v>
      </c>
      <c r="E36">
        <v>0.71355886000000002</v>
      </c>
      <c r="F36">
        <v>0.71356532382700499</v>
      </c>
      <c r="G36">
        <v>6.4638270058647803E-6</v>
      </c>
    </row>
    <row r="37" spans="1:7" x14ac:dyDescent="0.25">
      <c r="A37">
        <v>3.6</v>
      </c>
      <c r="B37">
        <v>8.7354500000000005E-3</v>
      </c>
      <c r="C37">
        <v>8.7334975903740203E-3</v>
      </c>
      <c r="D37">
        <v>1.9524096259750101E-6</v>
      </c>
      <c r="E37">
        <v>0.71890845000000003</v>
      </c>
      <c r="F37">
        <v>0.71893718885165403</v>
      </c>
      <c r="G37">
        <v>2.87388516548858E-5</v>
      </c>
    </row>
    <row r="38" spans="1:7" x14ac:dyDescent="0.25">
      <c r="A38">
        <v>3.7</v>
      </c>
      <c r="B38">
        <v>1.04942E-2</v>
      </c>
      <c r="C38">
        <v>1.0503096127355E-2</v>
      </c>
      <c r="D38">
        <v>8.8961273550774295E-6</v>
      </c>
      <c r="E38">
        <v>0.72373114000000005</v>
      </c>
      <c r="F38">
        <v>0.72381558370903798</v>
      </c>
      <c r="G38">
        <v>8.4443709038706198E-5</v>
      </c>
    </row>
    <row r="39" spans="1:7" x14ac:dyDescent="0.25">
      <c r="A39">
        <v>3.8</v>
      </c>
      <c r="B39">
        <v>1.2519479999999999E-2</v>
      </c>
      <c r="C39">
        <v>1.2509389083577301E-2</v>
      </c>
      <c r="D39">
        <v>1.0090916422608701E-5</v>
      </c>
      <c r="E39">
        <v>0.72823051000000005</v>
      </c>
      <c r="F39">
        <v>0.72819698875818295</v>
      </c>
      <c r="G39">
        <v>3.3521241816436497E-5</v>
      </c>
    </row>
    <row r="40" spans="1:7" x14ac:dyDescent="0.25">
      <c r="A40">
        <v>3.9</v>
      </c>
      <c r="B40">
        <v>1.4750849999999999E-2</v>
      </c>
      <c r="C40">
        <v>1.4763373093147901E-2</v>
      </c>
      <c r="D40">
        <v>1.25230931479723E-5</v>
      </c>
      <c r="E40">
        <v>0.73209895999999997</v>
      </c>
      <c r="F40">
        <v>0.73207997014356396</v>
      </c>
      <c r="G40">
        <v>1.8989856435447301E-5</v>
      </c>
    </row>
    <row r="41" spans="1:7" x14ac:dyDescent="0.25">
      <c r="A41">
        <v>4</v>
      </c>
      <c r="B41">
        <v>1.7224159999999999E-2</v>
      </c>
      <c r="C41">
        <v>1.72739608878529E-2</v>
      </c>
      <c r="D41">
        <v>4.9800887852932597E-5</v>
      </c>
      <c r="E41">
        <v>0.73542050000000003</v>
      </c>
      <c r="F41">
        <v>0.73546528143467604</v>
      </c>
      <c r="G41">
        <v>4.47814346764552E-5</v>
      </c>
    </row>
    <row r="42" spans="1:7" x14ac:dyDescent="0.25">
      <c r="A42">
        <v>4.0999999999999996</v>
      </c>
      <c r="B42">
        <v>2.0074330000000001E-2</v>
      </c>
      <c r="C42">
        <v>2.00478364467685E-2</v>
      </c>
      <c r="D42">
        <v>2.6493553231459601E-5</v>
      </c>
      <c r="E42">
        <v>0.73837642000000003</v>
      </c>
      <c r="F42">
        <v>0.73835591823040803</v>
      </c>
      <c r="G42">
        <v>2.05017695914522E-5</v>
      </c>
    </row>
    <row r="43" spans="1:7" x14ac:dyDescent="0.25">
      <c r="A43">
        <v>4.2</v>
      </c>
      <c r="B43">
        <v>2.3072539999999999E-2</v>
      </c>
      <c r="C43">
        <v>2.3089372646156101E-2</v>
      </c>
      <c r="D43">
        <v>1.6832646156133401E-5</v>
      </c>
      <c r="E43">
        <v>0.74073633999999999</v>
      </c>
      <c r="F43">
        <v>0.74075712339737099</v>
      </c>
      <c r="G43">
        <v>2.07833973709936E-5</v>
      </c>
    </row>
    <row r="44" spans="1:7" x14ac:dyDescent="0.25">
      <c r="A44">
        <v>4.3</v>
      </c>
      <c r="B44">
        <v>2.6414099999999999E-2</v>
      </c>
      <c r="C44">
        <v>2.6400609990907199E-2</v>
      </c>
      <c r="D44">
        <v>1.3490009092752201E-5</v>
      </c>
      <c r="E44">
        <v>0.74258279999999999</v>
      </c>
      <c r="F44">
        <v>0.74267634342924604</v>
      </c>
      <c r="G44">
        <v>9.3543429246722905E-5</v>
      </c>
    </row>
    <row r="45" spans="1:7" x14ac:dyDescent="0.25">
      <c r="A45">
        <v>4.4000000000000004</v>
      </c>
      <c r="B45">
        <v>3.0055519999999999E-2</v>
      </c>
      <c r="C45">
        <v>2.9981292466315E-2</v>
      </c>
      <c r="D45">
        <v>7.4227533684911794E-5</v>
      </c>
      <c r="E45">
        <v>0.74414608000000004</v>
      </c>
      <c r="F45">
        <v>0.74412313888175796</v>
      </c>
      <c r="G45">
        <v>2.2941118241970302E-5</v>
      </c>
    </row>
    <row r="46" spans="1:7" x14ac:dyDescent="0.25">
      <c r="A46">
        <v>4.5</v>
      </c>
      <c r="B46">
        <v>3.3874109999999999E-2</v>
      </c>
      <c r="C46">
        <v>3.3828954520041699E-2</v>
      </c>
      <c r="D46">
        <v>4.5155479958203197E-5</v>
      </c>
      <c r="E46">
        <v>0.74506486999999999</v>
      </c>
      <c r="F46">
        <v>0.74510905383138404</v>
      </c>
      <c r="G46">
        <v>4.4183831384603197E-5</v>
      </c>
    </row>
    <row r="47" spans="1:7" x14ac:dyDescent="0.25">
      <c r="A47">
        <v>4.5999999999999996</v>
      </c>
      <c r="B47">
        <v>3.7952609999999998E-2</v>
      </c>
      <c r="C47">
        <v>3.7939051726600198E-2</v>
      </c>
      <c r="D47">
        <v>1.3558273399709399E-5</v>
      </c>
      <c r="E47">
        <v>0.74562346000000002</v>
      </c>
      <c r="F47">
        <v>0.74564745075946903</v>
      </c>
      <c r="G47">
        <v>2.3990759469461E-5</v>
      </c>
    </row>
    <row r="48" spans="1:7" x14ac:dyDescent="0.25">
      <c r="A48">
        <v>4.7</v>
      </c>
      <c r="B48">
        <v>4.2326469999999998E-2</v>
      </c>
      <c r="C48">
        <v>4.2305126806404601E-2</v>
      </c>
      <c r="D48">
        <v>2.1343193595396701E-5</v>
      </c>
      <c r="E48">
        <v>0.74577022999999998</v>
      </c>
      <c r="F48">
        <v>0.74575331816386603</v>
      </c>
      <c r="G48">
        <v>1.6911836133060001E-5</v>
      </c>
    </row>
    <row r="49" spans="1:7" x14ac:dyDescent="0.25">
      <c r="A49">
        <v>4.8</v>
      </c>
      <c r="B49">
        <v>4.6926570000000001E-2</v>
      </c>
      <c r="C49">
        <v>4.6919002331266897E-2</v>
      </c>
      <c r="D49">
        <v>7.5676687330133996E-6</v>
      </c>
      <c r="E49">
        <v>0.74548066000000002</v>
      </c>
      <c r="F49">
        <v>0.74544305857915205</v>
      </c>
      <c r="G49">
        <v>3.7601420847410599E-5</v>
      </c>
    </row>
    <row r="50" spans="1:7" x14ac:dyDescent="0.25">
      <c r="A50">
        <v>4.9000000000000004</v>
      </c>
      <c r="B50">
        <v>5.1725979999999998E-2</v>
      </c>
      <c r="C50">
        <v>5.1770991579001897E-2</v>
      </c>
      <c r="D50">
        <v>4.5011579001996698E-5</v>
      </c>
      <c r="E50">
        <v>0.74481553</v>
      </c>
      <c r="F50">
        <v>0.74473426460792602</v>
      </c>
      <c r="G50">
        <v>8.1265392073870402E-5</v>
      </c>
    </row>
    <row r="51" spans="1:7" x14ac:dyDescent="0.25">
      <c r="A51">
        <v>5</v>
      </c>
      <c r="B51">
        <v>5.6898879999999999E-2</v>
      </c>
      <c r="C51">
        <v>5.6850119512449698E-2</v>
      </c>
      <c r="D51">
        <v>4.8760487550286697E-5</v>
      </c>
      <c r="E51">
        <v>0.74358544999999998</v>
      </c>
      <c r="F51">
        <v>0.74364549011491099</v>
      </c>
      <c r="G51">
        <v>6.0040114911452601E-5</v>
      </c>
    </row>
    <row r="52" spans="1:7" x14ac:dyDescent="0.25">
      <c r="A52">
        <v>5.0999999999999996</v>
      </c>
      <c r="B52">
        <v>6.2142360000000001E-2</v>
      </c>
      <c r="C52">
        <v>6.2144346654975202E-2</v>
      </c>
      <c r="D52">
        <v>1.9866549752639501E-6</v>
      </c>
      <c r="E52">
        <v>0.74212416999999997</v>
      </c>
      <c r="F52">
        <v>0.74219602300685295</v>
      </c>
      <c r="G52">
        <v>7.1853006853639297E-5</v>
      </c>
    </row>
    <row r="53" spans="1:7" x14ac:dyDescent="0.25">
      <c r="A53">
        <v>5.2</v>
      </c>
      <c r="B53">
        <v>6.7610530000000002E-2</v>
      </c>
      <c r="C53">
        <v>6.7640789618394107E-2</v>
      </c>
      <c r="D53">
        <v>3.0259618394118301E-5</v>
      </c>
      <c r="E53">
        <v>0.74036619999999997</v>
      </c>
      <c r="F53">
        <v>0.74040566510877104</v>
      </c>
      <c r="G53">
        <v>3.9465108771841099E-5</v>
      </c>
    </row>
    <row r="54" spans="1:7" x14ac:dyDescent="0.25">
      <c r="A54">
        <v>5.3</v>
      </c>
      <c r="B54">
        <v>7.3424649999999994E-2</v>
      </c>
      <c r="C54">
        <v>7.3325933121465806E-2</v>
      </c>
      <c r="D54">
        <v>9.8716878534160698E-5</v>
      </c>
      <c r="E54">
        <v>0.73815419000000004</v>
      </c>
      <c r="F54">
        <v>0.73829452363752102</v>
      </c>
      <c r="G54">
        <v>1.4033363752097199E-4</v>
      </c>
    </row>
    <row r="55" spans="1:7" x14ac:dyDescent="0.25">
      <c r="A55">
        <v>5.4</v>
      </c>
      <c r="B55">
        <v>7.9230869999999995E-2</v>
      </c>
      <c r="C55">
        <v>7.9185829441614702E-2</v>
      </c>
      <c r="D55">
        <v>4.5040558385264698E-5</v>
      </c>
      <c r="E55">
        <v>0.73588673000000004</v>
      </c>
      <c r="F55">
        <v>0.73588281774094799</v>
      </c>
      <c r="G55">
        <v>3.91225905138625E-6</v>
      </c>
    </row>
    <row r="56" spans="1:7" x14ac:dyDescent="0.25">
      <c r="A56">
        <v>5.5</v>
      </c>
      <c r="B56">
        <v>8.5170389999999999E-2</v>
      </c>
      <c r="C56">
        <v>8.5206282308778802E-2</v>
      </c>
      <c r="D56">
        <v>3.5892308778859199E-5</v>
      </c>
      <c r="E56">
        <v>0.73322489999999996</v>
      </c>
      <c r="F56">
        <v>0.73319070257431695</v>
      </c>
      <c r="G56">
        <v>3.4197425682558299E-5</v>
      </c>
    </row>
    <row r="57" spans="1:7" x14ac:dyDescent="0.25">
      <c r="A57">
        <v>5.6</v>
      </c>
      <c r="B57">
        <v>9.1353589999999998E-2</v>
      </c>
      <c r="C57">
        <v>9.1373013233654002E-2</v>
      </c>
      <c r="D57">
        <v>1.9423233654072798E-5</v>
      </c>
      <c r="E57">
        <v>0.73029054999999998</v>
      </c>
      <c r="F57">
        <v>0.73023811246856096</v>
      </c>
      <c r="G57">
        <v>5.2437531438131999E-5</v>
      </c>
    </row>
    <row r="58" spans="1:7" x14ac:dyDescent="0.25">
      <c r="A58">
        <v>5.7</v>
      </c>
      <c r="B58">
        <v>9.7615759999999996E-2</v>
      </c>
      <c r="C58">
        <v>9.7671809133569404E-2</v>
      </c>
      <c r="D58">
        <v>5.6049133569463498E-5</v>
      </c>
      <c r="E58">
        <v>0.72711102999999999</v>
      </c>
      <c r="F58">
        <v>0.72704462393602498</v>
      </c>
      <c r="G58">
        <v>6.6406063974455698E-5</v>
      </c>
    </row>
    <row r="59" spans="1:7" x14ac:dyDescent="0.25">
      <c r="A59">
        <v>5.8</v>
      </c>
      <c r="B59">
        <v>0.10418767</v>
      </c>
      <c r="C59">
        <v>0.10408865086161199</v>
      </c>
      <c r="D59">
        <v>9.9019138387557105E-5</v>
      </c>
      <c r="E59">
        <v>0.72358213000000005</v>
      </c>
      <c r="F59">
        <v>0.72362933857422596</v>
      </c>
      <c r="G59">
        <v>4.7208574226020797E-5</v>
      </c>
    </row>
    <row r="60" spans="1:7" x14ac:dyDescent="0.25">
      <c r="A60">
        <v>5.9</v>
      </c>
      <c r="B60">
        <v>0.11062252</v>
      </c>
      <c r="C60">
        <v>0.110609822853143</v>
      </c>
      <c r="D60">
        <v>1.2697146856699401E-5</v>
      </c>
      <c r="E60">
        <v>0.71992800000000001</v>
      </c>
      <c r="F60">
        <v>0.72001078537183905</v>
      </c>
      <c r="G60">
        <v>8.2785371839699806E-5</v>
      </c>
    </row>
    <row r="61" spans="1:7" x14ac:dyDescent="0.25">
      <c r="A61">
        <v>6</v>
      </c>
      <c r="B61">
        <v>0.11731030000000001</v>
      </c>
      <c r="C61">
        <v>0.11722200458167301</v>
      </c>
      <c r="D61">
        <v>8.8295418326334003E-5</v>
      </c>
      <c r="E61">
        <v>0.71616603999999995</v>
      </c>
      <c r="F61">
        <v>0.71620684149019498</v>
      </c>
      <c r="G61">
        <v>4.0801490195474501E-5</v>
      </c>
    </row>
    <row r="62" spans="1:7" x14ac:dyDescent="0.25">
      <c r="A62">
        <v>6.1</v>
      </c>
      <c r="B62">
        <v>0.12393969000000001</v>
      </c>
      <c r="C62">
        <v>0.123912344872407</v>
      </c>
      <c r="D62">
        <v>2.7345127592934201E-5</v>
      </c>
      <c r="E62">
        <v>0.71218711000000001</v>
      </c>
      <c r="F62">
        <v>0.71223467027897303</v>
      </c>
      <c r="G62">
        <v>4.7560278973013397E-5</v>
      </c>
    </row>
    <row r="63" spans="1:7" x14ac:dyDescent="0.25">
      <c r="A63">
        <v>6.2</v>
      </c>
      <c r="B63">
        <v>0.13071158999999999</v>
      </c>
      <c r="C63">
        <v>0.130668520369571</v>
      </c>
      <c r="D63">
        <v>4.3069630428021998E-5</v>
      </c>
      <c r="E63">
        <v>0.70810720999999999</v>
      </c>
      <c r="F63">
        <v>0.70811067507365899</v>
      </c>
      <c r="G63">
        <v>3.4650736593366799E-6</v>
      </c>
    </row>
    <row r="64" spans="1:7" x14ac:dyDescent="0.25">
      <c r="A64">
        <v>6.3</v>
      </c>
      <c r="B64">
        <v>0.13737537999999999</v>
      </c>
      <c r="C64">
        <v>0.13747877960809299</v>
      </c>
      <c r="D64">
        <v>1.03399608093746E-4</v>
      </c>
      <c r="E64">
        <v>0.70395317000000002</v>
      </c>
      <c r="F64">
        <v>0.70385046719980704</v>
      </c>
      <c r="G64">
        <v>1.02702800192977E-4</v>
      </c>
    </row>
    <row r="65" spans="1:7" x14ac:dyDescent="0.25">
      <c r="A65">
        <v>6.4</v>
      </c>
      <c r="B65">
        <v>0.14443797</v>
      </c>
      <c r="C65">
        <v>0.14433197421684499</v>
      </c>
      <c r="D65">
        <v>1.0599578315476E-4</v>
      </c>
      <c r="E65">
        <v>0.69937194000000003</v>
      </c>
      <c r="F65">
        <v>0.69946884655992203</v>
      </c>
      <c r="G65">
        <v>9.6906559922782507E-5</v>
      </c>
    </row>
    <row r="66" spans="1:7" x14ac:dyDescent="0.25">
      <c r="A66">
        <v>6.5</v>
      </c>
      <c r="B66">
        <v>0.15132427000000001</v>
      </c>
      <c r="C66">
        <v>0.15121757879497699</v>
      </c>
      <c r="D66">
        <v>1.0669120502276799E-4</v>
      </c>
      <c r="E66">
        <v>0.69490452999999996</v>
      </c>
      <c r="F66">
        <v>0.69497979318793701</v>
      </c>
      <c r="G66">
        <v>7.5263187937823996E-5</v>
      </c>
    </row>
    <row r="67" spans="1:7" x14ac:dyDescent="0.25">
      <c r="A67">
        <v>6.6</v>
      </c>
      <c r="B67">
        <v>0.15812905999999999</v>
      </c>
      <c r="C67">
        <v>0.158125700968829</v>
      </c>
      <c r="D67">
        <v>3.35903117024138E-6</v>
      </c>
      <c r="E67">
        <v>0.69037218</v>
      </c>
      <c r="F67">
        <v>0.69039646820993505</v>
      </c>
      <c r="G67">
        <v>2.42882099352748E-5</v>
      </c>
    </row>
    <row r="68" spans="1:7" x14ac:dyDescent="0.25">
      <c r="A68">
        <v>6.7</v>
      </c>
      <c r="B68">
        <v>0.16503689999999999</v>
      </c>
      <c r="C68">
        <v>0.165047083067279</v>
      </c>
      <c r="D68">
        <v>1.0183067279789699E-5</v>
      </c>
      <c r="E68">
        <v>0.68573086999999999</v>
      </c>
      <c r="F68">
        <v>0.68573122273589504</v>
      </c>
      <c r="G68">
        <v>3.5273589549244998E-7</v>
      </c>
    </row>
    <row r="69" spans="1:7" x14ac:dyDescent="0.25">
      <c r="A69">
        <v>6.8</v>
      </c>
      <c r="B69">
        <v>0.17189488999999999</v>
      </c>
      <c r="C69">
        <v>0.171973096758958</v>
      </c>
      <c r="D69">
        <v>7.8206758958504404E-5</v>
      </c>
      <c r="E69">
        <v>0.68106686999999999</v>
      </c>
      <c r="F69">
        <v>0.68099561331519298</v>
      </c>
      <c r="G69">
        <v>7.1256684806897397E-5</v>
      </c>
    </row>
    <row r="70" spans="1:7" x14ac:dyDescent="0.25">
      <c r="A70">
        <v>6.9</v>
      </c>
      <c r="B70">
        <v>0.17883272</v>
      </c>
      <c r="C70">
        <v>0.17889573188463401</v>
      </c>
      <c r="D70">
        <v>6.3011884634367398E-5</v>
      </c>
      <c r="E70">
        <v>0.67626538000000003</v>
      </c>
      <c r="F70">
        <v>0.676200422709758</v>
      </c>
      <c r="G70">
        <v>6.4957290241585101E-5</v>
      </c>
    </row>
    <row r="71" spans="1:7" x14ac:dyDescent="0.25">
      <c r="A71">
        <v>7</v>
      </c>
      <c r="B71">
        <v>0.18584713999999999</v>
      </c>
      <c r="C71">
        <v>0.185807580599538</v>
      </c>
      <c r="D71">
        <v>3.9559400461130997E-5</v>
      </c>
      <c r="E71">
        <v>0.67129313000000002</v>
      </c>
      <c r="F71">
        <v>0.67135568486620001</v>
      </c>
      <c r="G71">
        <v>6.2554866200104005E-5</v>
      </c>
    </row>
    <row r="72" spans="1:7" x14ac:dyDescent="0.25">
      <c r="A72">
        <v>7.1</v>
      </c>
      <c r="B72">
        <v>0.19265499</v>
      </c>
      <c r="C72">
        <v>0.19270181781927001</v>
      </c>
      <c r="D72">
        <v>4.68278192706783E-5</v>
      </c>
      <c r="E72">
        <v>0.66652425999999998</v>
      </c>
      <c r="F72">
        <v>0.66647071309634698</v>
      </c>
      <c r="G72">
        <v>5.3546903652113003E-5</v>
      </c>
    </row>
    <row r="73" spans="1:7" x14ac:dyDescent="0.25">
      <c r="A73">
        <v>7.2</v>
      </c>
      <c r="B73">
        <v>0.19946776999999999</v>
      </c>
      <c r="C73">
        <v>0.19957217884348799</v>
      </c>
      <c r="D73">
        <v>1.0440884348872299E-4</v>
      </c>
      <c r="E73">
        <v>0.66168172999999997</v>
      </c>
      <c r="F73">
        <v>0.66155413060054602</v>
      </c>
      <c r="G73">
        <v>1.27599399453948E-4</v>
      </c>
    </row>
    <row r="74" spans="1:7" x14ac:dyDescent="0.25">
      <c r="A74">
        <v>7.3</v>
      </c>
      <c r="B74">
        <v>0.20630224999999999</v>
      </c>
      <c r="C74">
        <v>0.206412934917067</v>
      </c>
      <c r="D74">
        <v>1.10684917067949E-4</v>
      </c>
      <c r="E74">
        <v>0.65676055</v>
      </c>
      <c r="F74">
        <v>0.65661390258670604</v>
      </c>
      <c r="G74">
        <v>1.4664741329339901E-4</v>
      </c>
    </row>
    <row r="75" spans="1:7" x14ac:dyDescent="0.25">
      <c r="A75">
        <v>7.4</v>
      </c>
      <c r="B75">
        <v>0.21311326</v>
      </c>
      <c r="C75">
        <v>0.21321886738089299</v>
      </c>
      <c r="D75">
        <v>1.05607380893296E-4</v>
      </c>
      <c r="E75">
        <v>0.65172463000000003</v>
      </c>
      <c r="F75">
        <v>0.65165736934867302</v>
      </c>
      <c r="G75">
        <v>6.7260651326450595E-5</v>
      </c>
    </row>
    <row r="76" spans="1:7" x14ac:dyDescent="0.25">
      <c r="A76">
        <v>7.5</v>
      </c>
      <c r="B76">
        <v>0.21979966000000001</v>
      </c>
      <c r="C76">
        <v>0.21998524096536701</v>
      </c>
      <c r="D76">
        <v>1.85580965367776E-4</v>
      </c>
      <c r="E76">
        <v>0.64679671999999999</v>
      </c>
      <c r="F76">
        <v>0.64669127976870799</v>
      </c>
      <c r="G76">
        <v>1.0544023129110899E-4</v>
      </c>
    </row>
    <row r="77" spans="1:7" x14ac:dyDescent="0.25">
      <c r="A77">
        <v>7.6</v>
      </c>
      <c r="B77">
        <v>0.2267451</v>
      </c>
      <c r="C77">
        <v>0.22670777668973899</v>
      </c>
      <c r="D77">
        <v>3.7323310260989299E-5</v>
      </c>
      <c r="E77">
        <v>0.64170552999999997</v>
      </c>
      <c r="F77">
        <v>0.64172182480029805</v>
      </c>
      <c r="G77">
        <v>1.62948002988549E-5</v>
      </c>
    </row>
    <row r="78" spans="1:7" x14ac:dyDescent="0.25">
      <c r="A78">
        <v>7.7</v>
      </c>
      <c r="B78">
        <v>0.23340053999999999</v>
      </c>
      <c r="C78">
        <v>0.23338262474973401</v>
      </c>
      <c r="D78">
        <v>1.7915250265732E-5</v>
      </c>
      <c r="E78">
        <v>0.63680397</v>
      </c>
      <c r="F78">
        <v>0.63675467056893797</v>
      </c>
      <c r="G78">
        <v>4.9299431062021998E-5</v>
      </c>
    </row>
    <row r="79" spans="1:7" x14ac:dyDescent="0.25">
      <c r="A79">
        <v>7.8</v>
      </c>
      <c r="B79">
        <v>0.24004563000000001</v>
      </c>
      <c r="C79">
        <v>0.24000633770461999</v>
      </c>
      <c r="D79">
        <v>3.9292295379994501E-5</v>
      </c>
      <c r="E79">
        <v>0.63168612000000002</v>
      </c>
      <c r="F79">
        <v>0.631794990800292</v>
      </c>
      <c r="G79">
        <v>1.0887080029287E-4</v>
      </c>
    </row>
    <row r="80" spans="1:7" x14ac:dyDescent="0.25">
      <c r="A80">
        <v>7.9</v>
      </c>
      <c r="B80">
        <v>0.24652532999999999</v>
      </c>
      <c r="C80">
        <v>0.246575844212303</v>
      </c>
      <c r="D80">
        <v>5.0514212303120997E-5</v>
      </c>
      <c r="E80">
        <v>0.62689486999999999</v>
      </c>
      <c r="F80">
        <v>0.62684749834764897</v>
      </c>
      <c r="G80">
        <v>4.7371652350580697E-5</v>
      </c>
    </row>
    <row r="81" spans="1:7" x14ac:dyDescent="0.25">
      <c r="A81">
        <v>8</v>
      </c>
      <c r="B81">
        <v>0.25291992000000002</v>
      </c>
      <c r="C81">
        <v>0.25308842350689997</v>
      </c>
      <c r="D81">
        <v>1.6850350690072999E-4</v>
      </c>
      <c r="E81">
        <v>0.62209323000000005</v>
      </c>
      <c r="F81">
        <v>0.62191647564446895</v>
      </c>
      <c r="G81">
        <v>1.76754355530883E-4</v>
      </c>
    </row>
    <row r="82" spans="1:7" x14ac:dyDescent="0.25">
      <c r="A82">
        <v>8.1</v>
      </c>
      <c r="B82">
        <v>0.25965046000000003</v>
      </c>
      <c r="C82">
        <v>0.25954168076670597</v>
      </c>
      <c r="D82">
        <v>1.08779233293554E-4</v>
      </c>
      <c r="E82">
        <v>0.61698076000000002</v>
      </c>
      <c r="F82">
        <v>0.61700580395388505</v>
      </c>
      <c r="G82">
        <v>2.5043953885250899E-5</v>
      </c>
    </row>
    <row r="83" spans="1:7" x14ac:dyDescent="0.25">
      <c r="A83">
        <v>8.1999999999999993</v>
      </c>
      <c r="B83">
        <v>0.26588296</v>
      </c>
      <c r="C83">
        <v>0.26593352348093502</v>
      </c>
      <c r="D83">
        <v>5.0563480935184001E-5</v>
      </c>
      <c r="E83">
        <v>0.61213748999999995</v>
      </c>
      <c r="F83">
        <v>0.61211899132587699</v>
      </c>
      <c r="G83">
        <v>1.8498674122402399E-5</v>
      </c>
    </row>
    <row r="84" spans="1:7" x14ac:dyDescent="0.25">
      <c r="A84">
        <v>8.3000000000000007</v>
      </c>
      <c r="B84">
        <v>0.27223713999999999</v>
      </c>
      <c r="C84">
        <v>0.272262138890354</v>
      </c>
      <c r="D84">
        <v>2.4998890354232998E-5</v>
      </c>
      <c r="E84">
        <v>0.60728110999999996</v>
      </c>
      <c r="F84">
        <v>0.60725919920538096</v>
      </c>
      <c r="G84">
        <v>2.19107946187735E-5</v>
      </c>
    </row>
    <row r="85" spans="1:7" x14ac:dyDescent="0.25">
      <c r="A85">
        <v>8.4</v>
      </c>
      <c r="B85">
        <v>0.27856937999999998</v>
      </c>
      <c r="C85">
        <v>0.27852597254917</v>
      </c>
      <c r="D85">
        <v>4.3407450829535602E-5</v>
      </c>
      <c r="E85">
        <v>0.60237938000000002</v>
      </c>
      <c r="F85">
        <v>0.60242926766149996</v>
      </c>
      <c r="G85">
        <v>4.9887661500713701E-5</v>
      </c>
    </row>
    <row r="86" spans="1:7" x14ac:dyDescent="0.25">
      <c r="A86">
        <v>8.5</v>
      </c>
      <c r="B86">
        <v>0.28478721000000001</v>
      </c>
      <c r="C86">
        <v>0.28472370803268998</v>
      </c>
      <c r="D86">
        <v>6.3501967309254005E-5</v>
      </c>
      <c r="E86">
        <v>0.59761156000000004</v>
      </c>
      <c r="F86">
        <v>0.59763173922998003</v>
      </c>
      <c r="G86">
        <v>2.0179229980321599E-5</v>
      </c>
    </row>
    <row r="87" spans="1:7" x14ac:dyDescent="0.25">
      <c r="A87">
        <v>8.6</v>
      </c>
      <c r="B87">
        <v>0.29085517999999999</v>
      </c>
      <c r="C87">
        <v>0.29085424779665398</v>
      </c>
      <c r="D87">
        <v>9.3220334512755798E-7</v>
      </c>
      <c r="E87">
        <v>0.59293627999999998</v>
      </c>
      <c r="F87">
        <v>0.592868881378808</v>
      </c>
      <c r="G87">
        <v>6.7398621191871997E-5</v>
      </c>
    </row>
    <row r="88" spans="1:7" x14ac:dyDescent="0.25">
      <c r="A88">
        <v>8.6999999999999993</v>
      </c>
      <c r="B88">
        <v>0.29693895999999997</v>
      </c>
      <c r="C88">
        <v>0.296916695179195</v>
      </c>
      <c r="D88">
        <v>2.2264820804473999E-5</v>
      </c>
      <c r="E88">
        <v>0.58814325000000001</v>
      </c>
      <c r="F88">
        <v>0.58814270762088505</v>
      </c>
      <c r="G88">
        <v>5.4237911473187197E-7</v>
      </c>
    </row>
    <row r="89" spans="1:7" x14ac:dyDescent="0.25">
      <c r="A89">
        <v>8.8000000000000007</v>
      </c>
      <c r="B89">
        <v>0.30286431000000003</v>
      </c>
      <c r="C89">
        <v>0.30291033752456797</v>
      </c>
      <c r="D89">
        <v>4.60275245679486E-5</v>
      </c>
      <c r="E89">
        <v>0.58350351</v>
      </c>
      <c r="F89">
        <v>0.58345499730861805</v>
      </c>
      <c r="G89">
        <v>4.8512691381175E-5</v>
      </c>
    </row>
    <row r="90" spans="1:7" x14ac:dyDescent="0.25">
      <c r="A90">
        <v>8.9</v>
      </c>
      <c r="B90">
        <v>0.30876863999999998</v>
      </c>
      <c r="C90">
        <v>0.308834630398647</v>
      </c>
      <c r="D90">
        <v>6.59903986475196E-5</v>
      </c>
      <c r="E90">
        <v>0.57885918000000003</v>
      </c>
      <c r="F90">
        <v>0.578807314153578</v>
      </c>
      <c r="G90">
        <v>5.1865846421916801E-5</v>
      </c>
    </row>
    <row r="91" spans="1:7" x14ac:dyDescent="0.25">
      <c r="A91">
        <v>9</v>
      </c>
      <c r="B91">
        <v>0.31477058000000002</v>
      </c>
      <c r="C91">
        <v>0.31468918285929698</v>
      </c>
      <c r="D91">
        <v>8.1397140702987801E-5</v>
      </c>
      <c r="E91">
        <v>0.57411197000000003</v>
      </c>
      <c r="F91">
        <v>0.57420102352041902</v>
      </c>
      <c r="G91">
        <v>8.9053520419768399E-5</v>
      </c>
    </row>
    <row r="92" spans="1:7" x14ac:dyDescent="0.25">
      <c r="A92">
        <v>9.1</v>
      </c>
      <c r="B92">
        <v>0.32040815</v>
      </c>
      <c r="C92">
        <v>0.32047374373969101</v>
      </c>
      <c r="D92">
        <v>6.5593739691005503E-5</v>
      </c>
      <c r="E92">
        <v>0.56972741999999998</v>
      </c>
      <c r="F92">
        <v>0.56963730854849803</v>
      </c>
      <c r="G92">
        <v>9.0111451501062495E-5</v>
      </c>
    </row>
    <row r="93" spans="1:7" x14ac:dyDescent="0.25">
      <c r="A93">
        <v>9.1999999999999993</v>
      </c>
      <c r="B93">
        <v>0.3261346</v>
      </c>
      <c r="C93">
        <v>0.32618818889922602</v>
      </c>
      <c r="D93">
        <v>5.3588899226075698E-5</v>
      </c>
      <c r="E93">
        <v>0.56519050999999998</v>
      </c>
      <c r="F93">
        <v>0.56511718515728104</v>
      </c>
      <c r="G93">
        <v>7.33248427183808E-5</v>
      </c>
    </row>
    <row r="94" spans="1:7" x14ac:dyDescent="0.25">
      <c r="A94">
        <v>9.3000000000000007</v>
      </c>
      <c r="B94">
        <v>0.33173877000000002</v>
      </c>
      <c r="C94">
        <v>0.33183250939447301</v>
      </c>
      <c r="D94">
        <v>9.3739394473713004E-5</v>
      </c>
      <c r="E94">
        <v>0.56069535999999998</v>
      </c>
      <c r="F94">
        <v>0.56064151599311995</v>
      </c>
      <c r="G94">
        <v>5.3844006879910597E-5</v>
      </c>
    </row>
    <row r="95" spans="1:7" x14ac:dyDescent="0.25">
      <c r="A95">
        <v>9.4</v>
      </c>
      <c r="B95">
        <v>0.33742707</v>
      </c>
      <c r="C95">
        <v>0.33740680052149902</v>
      </c>
      <c r="D95">
        <v>2.0269478500478602E-5</v>
      </c>
      <c r="E95">
        <v>0.55619143000000004</v>
      </c>
      <c r="F95">
        <v>0.55621102337540196</v>
      </c>
      <c r="G95">
        <v>1.95933754026933E-5</v>
      </c>
    </row>
    <row r="96" spans="1:7" x14ac:dyDescent="0.25">
      <c r="A96">
        <v>9.5</v>
      </c>
      <c r="B96">
        <v>0.34295798999999999</v>
      </c>
      <c r="C96">
        <v>0.34291125168058401</v>
      </c>
      <c r="D96">
        <v>4.67383194154846E-5</v>
      </c>
      <c r="E96">
        <v>0.55184038000000002</v>
      </c>
      <c r="F96">
        <v>0.55182630129973398</v>
      </c>
      <c r="G96">
        <v>1.40787002658182E-5</v>
      </c>
    </row>
    <row r="97" spans="1:7" x14ac:dyDescent="0.25">
      <c r="A97">
        <v>9.6</v>
      </c>
      <c r="B97">
        <v>0.34831520999999999</v>
      </c>
      <c r="C97">
        <v>0.34834613701475498</v>
      </c>
      <c r="D97">
        <v>3.0927014755543999E-5</v>
      </c>
      <c r="E97">
        <v>0.54747387999999997</v>
      </c>
      <c r="F97">
        <v>0.54748782655482497</v>
      </c>
      <c r="G97">
        <v>1.3946554825339201E-5</v>
      </c>
    </row>
    <row r="98" spans="1:7" x14ac:dyDescent="0.25">
      <c r="A98">
        <v>9.6999999999999993</v>
      </c>
      <c r="B98">
        <v>0.35353209000000002</v>
      </c>
      <c r="C98">
        <v>0.35371180677443298</v>
      </c>
      <c r="D98">
        <v>1.7971677443318E-4</v>
      </c>
      <c r="E98">
        <v>0.54334090999999995</v>
      </c>
      <c r="F98">
        <v>0.54319596900830702</v>
      </c>
      <c r="G98">
        <v>1.4494099169293199E-4</v>
      </c>
    </row>
    <row r="99" spans="1:7" x14ac:dyDescent="0.25">
      <c r="A99">
        <v>9.8000000000000007</v>
      </c>
      <c r="B99">
        <v>0.35884667999999997</v>
      </c>
      <c r="C99">
        <v>0.35900867936179898</v>
      </c>
      <c r="D99">
        <v>1.6199936179933601E-4</v>
      </c>
      <c r="E99">
        <v>0.53911688000000002</v>
      </c>
      <c r="F99">
        <v>0.53895100111485605</v>
      </c>
      <c r="G99">
        <v>1.6587888514352201E-4</v>
      </c>
    </row>
    <row r="100" spans="1:7" x14ac:dyDescent="0.25">
      <c r="A100">
        <v>9.9</v>
      </c>
      <c r="B100">
        <v>0.36419816999999999</v>
      </c>
      <c r="C100">
        <v>0.36423723401007901</v>
      </c>
      <c r="D100">
        <v>3.9064010079803397E-5</v>
      </c>
      <c r="E100">
        <v>0.53474361999999998</v>
      </c>
      <c r="F100">
        <v>0.53475310669794196</v>
      </c>
      <c r="G100">
        <v>9.4866979420960007E-6</v>
      </c>
    </row>
    <row r="101" spans="1:7" x14ac:dyDescent="0.25">
      <c r="A101">
        <v>10</v>
      </c>
      <c r="B101">
        <v>0.36953543999999999</v>
      </c>
      <c r="C101">
        <v>0.36939800405474699</v>
      </c>
      <c r="D101">
        <v>1.3743594525272799E-4</v>
      </c>
      <c r="E101">
        <v>0.53053022999999999</v>
      </c>
      <c r="F101">
        <v>0.53060238905422197</v>
      </c>
      <c r="G101">
        <v>7.2159054221976299E-5</v>
      </c>
    </row>
    <row r="102" spans="1:7" x14ac:dyDescent="0.25">
      <c r="A102">
        <v>10.1</v>
      </c>
      <c r="B102">
        <v>0.37443385000000001</v>
      </c>
      <c r="C102">
        <v>0.37449157075559802</v>
      </c>
      <c r="D102">
        <v>5.7720755598844598E-5</v>
      </c>
      <c r="E102">
        <v>0.52655258999999999</v>
      </c>
      <c r="F102">
        <v>0.52649887842725296</v>
      </c>
      <c r="G102">
        <v>5.3711572746917203E-5</v>
      </c>
    </row>
    <row r="103" spans="1:7" x14ac:dyDescent="0.25">
      <c r="A103">
        <v>10.199999999999999</v>
      </c>
      <c r="B103">
        <v>0.37947414000000002</v>
      </c>
      <c r="C103">
        <v>0.37951855763070502</v>
      </c>
      <c r="D103">
        <v>4.44176307056176E-5</v>
      </c>
      <c r="E103">
        <v>0.52250711000000005</v>
      </c>
      <c r="F103">
        <v>0.52244253889473302</v>
      </c>
      <c r="G103">
        <v>6.4571105267030501E-5</v>
      </c>
    </row>
    <row r="104" spans="1:7" x14ac:dyDescent="0.25">
      <c r="A104">
        <v>10.3</v>
      </c>
      <c r="B104">
        <v>0.38454987000000002</v>
      </c>
      <c r="C104">
        <v>0.38447962526531398</v>
      </c>
      <c r="D104">
        <v>7.0244734685420696E-5</v>
      </c>
      <c r="E104">
        <v>0.51829550999999996</v>
      </c>
      <c r="F104">
        <v>0.51843327471103995</v>
      </c>
      <c r="G104">
        <v>1.37764711040766E-4</v>
      </c>
    </row>
    <row r="105" spans="1:7" x14ac:dyDescent="0.25">
      <c r="A105">
        <v>10.4</v>
      </c>
      <c r="B105">
        <v>0.38934719000000001</v>
      </c>
      <c r="C105">
        <v>0.38937546656087602</v>
      </c>
      <c r="D105">
        <v>2.8276560876228001E-5</v>
      </c>
      <c r="E105">
        <v>0.51449232</v>
      </c>
      <c r="F105">
        <v>0.51447093614440897</v>
      </c>
      <c r="G105">
        <v>2.1383855590362198E-5</v>
      </c>
    </row>
    <row r="106" spans="1:7" x14ac:dyDescent="0.25">
      <c r="A106">
        <v>10.5</v>
      </c>
      <c r="B106">
        <v>0.39423543</v>
      </c>
      <c r="C106">
        <v>0.39420680239144501</v>
      </c>
      <c r="D106">
        <v>2.86276085543213E-5</v>
      </c>
      <c r="E106">
        <v>0.51049279000000003</v>
      </c>
      <c r="F106">
        <v>0.51055532484567301</v>
      </c>
      <c r="G106">
        <v>6.2534845673867205E-5</v>
      </c>
    </row>
    <row r="107" spans="1:7" x14ac:dyDescent="0.25">
      <c r="A107">
        <v>10.6</v>
      </c>
      <c r="B107">
        <v>0.39891523000000001</v>
      </c>
      <c r="C107">
        <v>0.398974377636726</v>
      </c>
      <c r="D107">
        <v>5.9147636726708503E-5</v>
      </c>
      <c r="E107">
        <v>0.50679812999999996</v>
      </c>
      <c r="F107">
        <v>0.50668619878321497</v>
      </c>
      <c r="G107">
        <v>1.1193121678487701E-4</v>
      </c>
    </row>
    <row r="108" spans="1:7" x14ac:dyDescent="0.25">
      <c r="A108">
        <v>10.7</v>
      </c>
      <c r="B108">
        <v>0.40361925999999998</v>
      </c>
      <c r="C108">
        <v>0.40367895756300998</v>
      </c>
      <c r="D108">
        <v>5.9697563010163699E-5</v>
      </c>
      <c r="E108">
        <v>0.50290100000000004</v>
      </c>
      <c r="F108">
        <v>0.50286327677647902</v>
      </c>
      <c r="G108">
        <v>3.7723223520247299E-5</v>
      </c>
    </row>
    <row r="109" spans="1:7" x14ac:dyDescent="0.25">
      <c r="A109">
        <v>10.8</v>
      </c>
      <c r="B109">
        <v>0.40840458000000002</v>
      </c>
      <c r="C109">
        <v>0.40832132452514602</v>
      </c>
      <c r="D109">
        <v>8.3255474853216604E-5</v>
      </c>
      <c r="E109">
        <v>0.49902649999999998</v>
      </c>
      <c r="F109">
        <v>0.49908624265829798</v>
      </c>
      <c r="G109">
        <v>5.9742658298944597E-5</v>
      </c>
    </row>
    <row r="110" spans="1:7" x14ac:dyDescent="0.25">
      <c r="A110">
        <v>10.9</v>
      </c>
      <c r="B110">
        <v>0.41272996000000001</v>
      </c>
      <c r="C110">
        <v>0.41290227496452198</v>
      </c>
      <c r="D110">
        <v>1.7231496452257901E-4</v>
      </c>
      <c r="E110">
        <v>0.49550592999999998</v>
      </c>
      <c r="F110">
        <v>0.49535474909417798</v>
      </c>
      <c r="G110">
        <v>1.51180905821668E-4</v>
      </c>
    </row>
    <row r="111" spans="1:7" x14ac:dyDescent="0.25">
      <c r="A111">
        <v>11</v>
      </c>
      <c r="B111">
        <v>0.41739596000000001</v>
      </c>
      <c r="C111">
        <v>0.41742261667973501</v>
      </c>
      <c r="D111">
        <v>2.66566797353928E-5</v>
      </c>
      <c r="E111">
        <v>0.49168877999999999</v>
      </c>
      <c r="F111">
        <v>0.49166842108478098</v>
      </c>
      <c r="G111">
        <v>2.0358915218732201E-5</v>
      </c>
    </row>
    <row r="112" spans="1:7" x14ac:dyDescent="0.25">
      <c r="A112">
        <v>11.1</v>
      </c>
      <c r="B112">
        <v>0.42187797999999999</v>
      </c>
      <c r="C112">
        <v>0.42188316634831902</v>
      </c>
      <c r="D112">
        <v>5.1863483196967704E-6</v>
      </c>
      <c r="E112">
        <v>0.48804572000000002</v>
      </c>
      <c r="F112">
        <v>0.48802685917597699</v>
      </c>
      <c r="G112">
        <v>1.8860824022748299E-5</v>
      </c>
    </row>
    <row r="113" spans="1:7" x14ac:dyDescent="0.25">
      <c r="A113">
        <v>11.2</v>
      </c>
      <c r="B113">
        <v>0.42623466999999998</v>
      </c>
      <c r="C113">
        <v>0.426284747279422</v>
      </c>
      <c r="D113">
        <v>5.0077279422244798E-5</v>
      </c>
      <c r="E113">
        <v>0.48446997000000003</v>
      </c>
      <c r="F113">
        <v>0.48442964239908498</v>
      </c>
      <c r="G113">
        <v>4.0327600914658001E-5</v>
      </c>
    </row>
    <row r="114" spans="1:7" x14ac:dyDescent="0.25">
      <c r="A114">
        <v>11.3</v>
      </c>
      <c r="B114">
        <v>0.43063917000000002</v>
      </c>
      <c r="C114">
        <v>0.43062818737879699</v>
      </c>
      <c r="D114">
        <v>1.0982621202748599E-5</v>
      </c>
      <c r="E114">
        <v>0.48084982999999998</v>
      </c>
      <c r="F114">
        <v>0.48087633096230797</v>
      </c>
      <c r="G114">
        <v>2.6500962308551001E-5</v>
      </c>
    </row>
    <row r="115" spans="1:7" x14ac:dyDescent="0.25">
      <c r="A115">
        <v>11.4</v>
      </c>
      <c r="B115">
        <v>0.43487662999999999</v>
      </c>
      <c r="C115">
        <v>0.43491431730887098</v>
      </c>
      <c r="D115">
        <v>3.7687308871769897E-5</v>
      </c>
      <c r="E115">
        <v>0.47738449999999999</v>
      </c>
      <c r="F115">
        <v>0.47736646871280702</v>
      </c>
      <c r="G115">
        <v>1.8031287192188299E-5</v>
      </c>
    </row>
    <row r="116" spans="1:7" x14ac:dyDescent="0.25">
      <c r="A116">
        <v>11.5</v>
      </c>
      <c r="B116">
        <v>0.43926753000000002</v>
      </c>
      <c r="C116">
        <v>0.43914396882791501</v>
      </c>
      <c r="D116">
        <v>1.2356117208467399E-4</v>
      </c>
      <c r="E116">
        <v>0.47377711</v>
      </c>
      <c r="F116">
        <v>0.47389958538743598</v>
      </c>
      <c r="G116">
        <v>1.22475387436316E-4</v>
      </c>
    </row>
    <row r="117" spans="1:7" x14ac:dyDescent="0.25">
      <c r="A117">
        <v>11.6</v>
      </c>
      <c r="B117">
        <v>0.44336653999999998</v>
      </c>
      <c r="C117">
        <v>0.44331797329356498</v>
      </c>
      <c r="D117">
        <v>4.8566706434993702E-5</v>
      </c>
      <c r="E117">
        <v>0.47042528</v>
      </c>
      <c r="F117">
        <v>0.470475198668799</v>
      </c>
      <c r="G117">
        <v>4.9918668799830897E-5</v>
      </c>
    </row>
    <row r="118" spans="1:7" x14ac:dyDescent="0.25">
      <c r="A118">
        <v>11.7</v>
      </c>
      <c r="B118">
        <v>0.44744898</v>
      </c>
      <c r="C118">
        <v>0.44743716031707498</v>
      </c>
      <c r="D118">
        <v>1.1819682924185599E-5</v>
      </c>
      <c r="E118">
        <v>0.46707933000000001</v>
      </c>
      <c r="F118">
        <v>0.46709281606206199</v>
      </c>
      <c r="G118">
        <v>1.3486062062806299E-5</v>
      </c>
    </row>
    <row r="119" spans="1:7" x14ac:dyDescent="0.25">
      <c r="A119">
        <v>11.8</v>
      </c>
      <c r="B119">
        <v>0.45143656999999998</v>
      </c>
      <c r="C119">
        <v>0.45150235655572302</v>
      </c>
      <c r="D119">
        <v>6.5786555723368293E-5</v>
      </c>
      <c r="E119">
        <v>0.46381001999999999</v>
      </c>
      <c r="F119">
        <v>0.46375193660674302</v>
      </c>
      <c r="G119">
        <v>5.8083393256913503E-5</v>
      </c>
    </row>
    <row r="120" spans="1:7" x14ac:dyDescent="0.25">
      <c r="A120">
        <v>11.9</v>
      </c>
      <c r="B120">
        <v>0.45562036</v>
      </c>
      <c r="C120">
        <v>0.45551438463175498</v>
      </c>
      <c r="D120">
        <v>1.05975368245025E-4</v>
      </c>
      <c r="E120">
        <v>0.46036818000000002</v>
      </c>
      <c r="F120">
        <v>0.46045205243666198</v>
      </c>
      <c r="G120">
        <v>8.3872436662912805E-5</v>
      </c>
    </row>
    <row r="121" spans="1:7" x14ac:dyDescent="0.25">
      <c r="A121">
        <v>12</v>
      </c>
      <c r="B121">
        <v>0.45949437999999998</v>
      </c>
      <c r="C121">
        <v>0.45947406216719999</v>
      </c>
      <c r="D121">
        <v>2.0317832799321399E-5</v>
      </c>
      <c r="E121">
        <v>0.45716013</v>
      </c>
      <c r="F121">
        <v>0.457192650200203</v>
      </c>
      <c r="G121">
        <v>3.2520200203611698E-5</v>
      </c>
    </row>
    <row r="122" spans="1:7" x14ac:dyDescent="0.25">
      <c r="A122">
        <v>12.1</v>
      </c>
      <c r="B122">
        <v>0.46347094999999999</v>
      </c>
      <c r="C122">
        <v>0.46338220092468901</v>
      </c>
      <c r="D122">
        <v>8.8749075310867704E-5</v>
      </c>
      <c r="E122">
        <v>0.45389636999999999</v>
      </c>
      <c r="F122">
        <v>0.45397321235208299</v>
      </c>
      <c r="G122">
        <v>7.6842352083938902E-5</v>
      </c>
    </row>
    <row r="123" spans="1:7" x14ac:dyDescent="0.25">
      <c r="A123">
        <v>12.2</v>
      </c>
      <c r="B123">
        <v>0.46720022</v>
      </c>
      <c r="C123">
        <v>0.46723960604520098</v>
      </c>
      <c r="D123">
        <v>3.9386045201594799E-5</v>
      </c>
      <c r="E123">
        <v>0.45085691</v>
      </c>
      <c r="F123">
        <v>0.45079321832700697</v>
      </c>
      <c r="G123">
        <v>6.3691672992527399E-5</v>
      </c>
    </row>
    <row r="124" spans="1:7" x14ac:dyDescent="0.25">
      <c r="A124">
        <v>12.3</v>
      </c>
      <c r="B124">
        <v>0.47105060999999998</v>
      </c>
      <c r="C124">
        <v>0.47104707537440998</v>
      </c>
      <c r="D124">
        <v>3.5346255892743002E-6</v>
      </c>
      <c r="E124">
        <v>0.44761897</v>
      </c>
      <c r="F124">
        <v>0.44765214560472799</v>
      </c>
      <c r="G124">
        <v>3.3175604728430397E-5</v>
      </c>
    </row>
    <row r="125" spans="1:7" x14ac:dyDescent="0.25">
      <c r="A125">
        <v>12.4</v>
      </c>
      <c r="B125">
        <v>0.47489002000000002</v>
      </c>
      <c r="C125">
        <v>0.47480539886992801</v>
      </c>
      <c r="D125">
        <v>8.4621130071793602E-5</v>
      </c>
      <c r="E125">
        <v>0.44444231000000001</v>
      </c>
      <c r="F125">
        <v>0.44454947067533102</v>
      </c>
      <c r="G125">
        <v>1.07160675331174E-4</v>
      </c>
    </row>
    <row r="126" spans="1:7" x14ac:dyDescent="0.25">
      <c r="A126">
        <v>12.5</v>
      </c>
      <c r="B126">
        <v>0.47837418999999998</v>
      </c>
      <c r="C126">
        <v>0.47851535808239298</v>
      </c>
      <c r="D126">
        <v>1.41168082393394E-4</v>
      </c>
      <c r="E126">
        <v>0.44165726999999999</v>
      </c>
      <c r="F126">
        <v>0.44148466991284102</v>
      </c>
      <c r="G126">
        <v>1.7260008715813601E-4</v>
      </c>
    </row>
    <row r="127" spans="1:7" x14ac:dyDescent="0.25">
      <c r="A127">
        <v>12.6</v>
      </c>
      <c r="B127">
        <v>0.48217873</v>
      </c>
      <c r="C127">
        <v>0.48217772570391199</v>
      </c>
      <c r="D127">
        <v>1.00429608712593E-6</v>
      </c>
      <c r="E127">
        <v>0.43851087</v>
      </c>
      <c r="F127">
        <v>0.43845722036464402</v>
      </c>
      <c r="G127">
        <v>5.3649635355312803E-5</v>
      </c>
    </row>
    <row r="128" spans="1:7" x14ac:dyDescent="0.25">
      <c r="A128">
        <v>12.7</v>
      </c>
      <c r="B128">
        <v>0.48565535999999998</v>
      </c>
      <c r="C128">
        <v>0.48579326517788302</v>
      </c>
      <c r="D128">
        <v>1.3790517788347901E-4</v>
      </c>
      <c r="E128">
        <v>0.43565020999999998</v>
      </c>
      <c r="F128">
        <v>0.43546660046359498</v>
      </c>
      <c r="G128">
        <v>1.8360953640450501E-4</v>
      </c>
    </row>
    <row r="129" spans="1:7" x14ac:dyDescent="0.25">
      <c r="A129">
        <v>12.8</v>
      </c>
      <c r="B129">
        <v>0.48943577999999999</v>
      </c>
      <c r="C129">
        <v>0.489362730364717</v>
      </c>
      <c r="D129">
        <v>7.3049635282706999E-5</v>
      </c>
      <c r="E129">
        <v>0.43248094999999998</v>
      </c>
      <c r="F129">
        <v>0.43251229066917701</v>
      </c>
      <c r="G129">
        <v>3.1340669177426499E-5</v>
      </c>
    </row>
    <row r="130" spans="1:7" x14ac:dyDescent="0.25">
      <c r="A130">
        <v>12.9</v>
      </c>
      <c r="B130">
        <v>0.49281303999999998</v>
      </c>
      <c r="C130">
        <v>0.492886865258435</v>
      </c>
      <c r="D130">
        <v>7.3825258435966602E-5</v>
      </c>
      <c r="E130">
        <v>0.42970016</v>
      </c>
      <c r="F130">
        <v>0.42959377404354399</v>
      </c>
      <c r="G130">
        <v>1.0638595645529E-4</v>
      </c>
    </row>
    <row r="131" spans="1:7" x14ac:dyDescent="0.25">
      <c r="A131">
        <v>13</v>
      </c>
      <c r="B131">
        <v>0.49621446000000002</v>
      </c>
      <c r="C131">
        <v>0.49636640374951202</v>
      </c>
      <c r="D131">
        <v>1.51943749512273E-4</v>
      </c>
      <c r="E131">
        <v>0.42685573999999998</v>
      </c>
      <c r="F131">
        <v>0.42671053676784099</v>
      </c>
      <c r="G131">
        <v>1.4520323215849699E-4</v>
      </c>
    </row>
    <row r="132" spans="1:7" x14ac:dyDescent="0.25">
      <c r="A132">
        <v>13.1</v>
      </c>
      <c r="B132">
        <v>0.49982313</v>
      </c>
      <c r="C132">
        <v>0.499802069429721</v>
      </c>
      <c r="D132">
        <v>2.1060570278841299E-5</v>
      </c>
      <c r="E132">
        <v>0.42381693999999998</v>
      </c>
      <c r="F132">
        <v>0.42386206860374698</v>
      </c>
      <c r="G132">
        <v>4.5128603747890399E-5</v>
      </c>
    </row>
    <row r="133" spans="1:7" x14ac:dyDescent="0.25">
      <c r="A133">
        <v>13.2</v>
      </c>
      <c r="B133">
        <v>0.50311063</v>
      </c>
      <c r="C133">
        <v>0.50319457543510604</v>
      </c>
      <c r="D133">
        <v>8.3945435106036402E-5</v>
      </c>
      <c r="E133">
        <v>0.42111871000000001</v>
      </c>
      <c r="F133">
        <v>0.42104786330482202</v>
      </c>
      <c r="G133">
        <v>7.0846695177262305E-5</v>
      </c>
    </row>
    <row r="134" spans="1:7" x14ac:dyDescent="0.25">
      <c r="A134">
        <v>13.3</v>
      </c>
      <c r="B134">
        <v>0.50647182000000002</v>
      </c>
      <c r="C134">
        <v>0.50654462432349501</v>
      </c>
      <c r="D134">
        <v>7.2804323495212405E-5</v>
      </c>
      <c r="E134">
        <v>0.41830806999999998</v>
      </c>
      <c r="F134">
        <v>0.418267418981843</v>
      </c>
      <c r="G134">
        <v>4.06510181566455E-5</v>
      </c>
    </row>
    <row r="135" spans="1:7" x14ac:dyDescent="0.25">
      <c r="A135">
        <v>13.4</v>
      </c>
      <c r="B135">
        <v>0.50984448000000004</v>
      </c>
      <c r="C135">
        <v>0.50985290798329397</v>
      </c>
      <c r="D135">
        <v>8.4279832942568604E-6</v>
      </c>
      <c r="E135">
        <v>0.41554103999999997</v>
      </c>
      <c r="F135">
        <v>0.41552023842600899</v>
      </c>
      <c r="G135">
        <v>2.08015739904254E-5</v>
      </c>
    </row>
    <row r="136" spans="1:7" x14ac:dyDescent="0.25">
      <c r="A136">
        <v>13.5</v>
      </c>
      <c r="B136">
        <v>0.51315423999999998</v>
      </c>
      <c r="C136">
        <v>0.51312010757055804</v>
      </c>
      <c r="D136">
        <v>3.4132429441613398E-5</v>
      </c>
      <c r="E136">
        <v>0.41277958999999997</v>
      </c>
      <c r="F136">
        <v>0.41280582939357202</v>
      </c>
      <c r="G136">
        <v>2.6239393572491299E-5</v>
      </c>
    </row>
    <row r="137" spans="1:7" x14ac:dyDescent="0.25">
      <c r="A137">
        <v>13.6</v>
      </c>
      <c r="B137">
        <v>0.51631589</v>
      </c>
      <c r="C137">
        <v>0.51634689347159202</v>
      </c>
      <c r="D137">
        <v>3.10034715920171E-5</v>
      </c>
      <c r="E137">
        <v>0.41016882999999998</v>
      </c>
      <c r="F137">
        <v>0.41012370485516503</v>
      </c>
      <c r="G137">
        <v>4.5125144834068301E-5</v>
      </c>
    </row>
    <row r="138" spans="1:7" x14ac:dyDescent="0.25">
      <c r="A138">
        <v>13.7</v>
      </c>
      <c r="B138">
        <v>0.51950059999999998</v>
      </c>
      <c r="C138">
        <v>0.51953392528856301</v>
      </c>
      <c r="D138">
        <v>3.3325288563812402E-5</v>
      </c>
      <c r="E138">
        <v>0.40750312999999999</v>
      </c>
      <c r="F138">
        <v>0.40747338321285298</v>
      </c>
      <c r="G138">
        <v>2.97467871465673E-5</v>
      </c>
    </row>
    <row r="139" spans="1:7" x14ac:dyDescent="0.25">
      <c r="A139">
        <v>13.8</v>
      </c>
      <c r="B139">
        <v>0.52256513999999998</v>
      </c>
      <c r="C139">
        <v>0.52268185184582705</v>
      </c>
      <c r="D139">
        <v>1.16711845827954E-4</v>
      </c>
      <c r="E139">
        <v>0.40498803999999999</v>
      </c>
      <c r="F139">
        <v>0.40485438848766497</v>
      </c>
      <c r="G139">
        <v>1.3365151233424299E-4</v>
      </c>
    </row>
    <row r="140" spans="1:7" x14ac:dyDescent="0.25">
      <c r="A140">
        <v>13.9</v>
      </c>
      <c r="B140">
        <v>0.52564376999999995</v>
      </c>
      <c r="C140">
        <v>0.52579131121484202</v>
      </c>
      <c r="D140">
        <v>1.4754121484239401E-4</v>
      </c>
      <c r="E140">
        <v>0.40237740999999999</v>
      </c>
      <c r="F140">
        <v>0.402266250480182</v>
      </c>
      <c r="G140">
        <v>1.1115951981743801E-4</v>
      </c>
    </row>
    <row r="141" spans="1:7" x14ac:dyDescent="0.25">
      <c r="A141">
        <v>14</v>
      </c>
      <c r="B141">
        <v>0.52898327000000001</v>
      </c>
      <c r="C141">
        <v>0.52886293075575397</v>
      </c>
      <c r="D141">
        <v>1.2033924424548199E-4</v>
      </c>
      <c r="E141">
        <v>0.39957849000000001</v>
      </c>
      <c r="F141">
        <v>0.399708504906504</v>
      </c>
      <c r="G141">
        <v>1.3001490650399401E-4</v>
      </c>
    </row>
    <row r="142" spans="1:7" x14ac:dyDescent="0.25">
      <c r="A142">
        <v>14.1</v>
      </c>
      <c r="B142">
        <v>0.53194456999999995</v>
      </c>
      <c r="C142">
        <v>0.53189732717388605</v>
      </c>
      <c r="D142">
        <v>4.7242826113236201E-5</v>
      </c>
      <c r="E142">
        <v>0.3971633</v>
      </c>
      <c r="F142">
        <v>0.39718069351177299</v>
      </c>
      <c r="G142">
        <v>1.7393511773711101E-5</v>
      </c>
    </row>
    <row r="143" spans="1:7" x14ac:dyDescent="0.25">
      <c r="A143">
        <v>14.2</v>
      </c>
      <c r="B143">
        <v>0.53481793</v>
      </c>
      <c r="C143">
        <v>0.53489510658950501</v>
      </c>
      <c r="D143">
        <v>7.7176589505456502E-5</v>
      </c>
      <c r="E143">
        <v>0.39472230000000003</v>
      </c>
      <c r="F143">
        <v>0.39468236416323899</v>
      </c>
      <c r="G143">
        <v>3.9935836760429598E-5</v>
      </c>
    </row>
    <row r="144" spans="1:7" x14ac:dyDescent="0.25">
      <c r="A144">
        <v>14.3</v>
      </c>
      <c r="B144">
        <v>0.53798170000000001</v>
      </c>
      <c r="C144">
        <v>0.53785686461940097</v>
      </c>
      <c r="D144">
        <v>1.24835380598598E-4</v>
      </c>
      <c r="E144">
        <v>0.39210820000000002</v>
      </c>
      <c r="F144">
        <v>0.392213070924677</v>
      </c>
      <c r="G144">
        <v>1.04870924677924E-4</v>
      </c>
    </row>
    <row r="145" spans="1:7" x14ac:dyDescent="0.25">
      <c r="A145">
        <v>14.4</v>
      </c>
      <c r="B145">
        <v>0.54092145000000003</v>
      </c>
      <c r="C145">
        <v>0.54078318646892698</v>
      </c>
      <c r="D145">
        <v>1.3826353107237999E-4</v>
      </c>
      <c r="E145">
        <v>0.38963958999999998</v>
      </c>
      <c r="F145">
        <v>0.38977237411386201</v>
      </c>
      <c r="G145">
        <v>1.3278411386297099E-4</v>
      </c>
    </row>
    <row r="146" spans="1:7" x14ac:dyDescent="0.25">
      <c r="A146">
        <v>14.5</v>
      </c>
      <c r="B146">
        <v>0.54375974000000005</v>
      </c>
      <c r="C146">
        <v>0.54367464703326795</v>
      </c>
      <c r="D146">
        <v>8.5092966731758994E-5</v>
      </c>
      <c r="E146">
        <v>0.38726398000000001</v>
      </c>
      <c r="F146">
        <v>0.38735984034462301</v>
      </c>
      <c r="G146">
        <v>9.5860344623610594E-5</v>
      </c>
    </row>
    <row r="147" spans="1:7" x14ac:dyDescent="0.25">
      <c r="A147">
        <v>14.6</v>
      </c>
      <c r="B147">
        <v>0.54651335999999995</v>
      </c>
      <c r="C147">
        <v>0.54653181100681103</v>
      </c>
      <c r="D147">
        <v>1.8451006811748201E-5</v>
      </c>
      <c r="E147">
        <v>0.38501372</v>
      </c>
      <c r="F147">
        <v>0.384975042554909</v>
      </c>
      <c r="G147">
        <v>3.8677445090673501E-5</v>
      </c>
    </row>
    <row r="148" spans="1:7" x14ac:dyDescent="0.25">
      <c r="A148">
        <v>14.7</v>
      </c>
      <c r="B148">
        <v>0.54936129</v>
      </c>
      <c r="C148">
        <v>0.54935523299960298</v>
      </c>
      <c r="D148">
        <v>6.0570003966864397E-6</v>
      </c>
      <c r="E148">
        <v>0.38261749</v>
      </c>
      <c r="F148">
        <v>0.38261756002216901</v>
      </c>
      <c r="G148">
        <v>7.0022169618155706E-8</v>
      </c>
    </row>
    <row r="149" spans="1:7" x14ac:dyDescent="0.25">
      <c r="A149">
        <v>14.8</v>
      </c>
      <c r="B149">
        <v>0.55230729000000001</v>
      </c>
      <c r="C149">
        <v>0.55214545765994505</v>
      </c>
      <c r="D149">
        <v>1.6183234005451199E-4</v>
      </c>
      <c r="E149">
        <v>0.38019957999999998</v>
      </c>
      <c r="F149">
        <v>0.38028697836724401</v>
      </c>
      <c r="G149">
        <v>8.7398367244584304E-5</v>
      </c>
    </row>
    <row r="150" spans="1:7" x14ac:dyDescent="0.25">
      <c r="A150">
        <v>14.9</v>
      </c>
      <c r="B150">
        <v>0.55499531999999996</v>
      </c>
      <c r="C150">
        <v>0.55490301980228995</v>
      </c>
      <c r="D150">
        <v>9.23001977094495E-5</v>
      </c>
      <c r="E150">
        <v>0.37789544000000003</v>
      </c>
      <c r="F150">
        <v>0.37798288954787101</v>
      </c>
      <c r="G150">
        <v>8.7449547871321006E-5</v>
      </c>
    </row>
    <row r="151" spans="1:7" x14ac:dyDescent="0.25">
      <c r="A151">
        <v>15</v>
      </c>
      <c r="B151">
        <v>0.55759784000000001</v>
      </c>
      <c r="C151">
        <v>0.55762844453965499</v>
      </c>
      <c r="D151">
        <v>3.0604539655532101E-5</v>
      </c>
      <c r="E151">
        <v>0.37576968999999999</v>
      </c>
      <c r="F151">
        <v>0.37570489184281403</v>
      </c>
      <c r="G151">
        <v>6.47981571850198E-5</v>
      </c>
    </row>
    <row r="152" spans="1:7" x14ac:dyDescent="0.25">
      <c r="A152">
        <v>15.1</v>
      </c>
      <c r="B152">
        <v>0.56029127000000001</v>
      </c>
      <c r="C152">
        <v>0.56032224741985104</v>
      </c>
      <c r="D152">
        <v>3.0977419851030399E-5</v>
      </c>
      <c r="E152">
        <v>0.37344855999999998</v>
      </c>
      <c r="F152">
        <v>0.37345258982755603</v>
      </c>
      <c r="G152">
        <v>4.0298275562622401E-6</v>
      </c>
    </row>
    <row r="153" spans="1:7" x14ac:dyDescent="0.25">
      <c r="A153">
        <v>15.2</v>
      </c>
      <c r="B153">
        <v>0.56298057999999995</v>
      </c>
      <c r="C153">
        <v>0.56298493456488397</v>
      </c>
      <c r="D153">
        <v>4.3545648849008203E-6</v>
      </c>
      <c r="E153">
        <v>0.37126945</v>
      </c>
      <c r="F153">
        <v>0.371225594342388</v>
      </c>
      <c r="G153">
        <v>4.3855657611335801E-5</v>
      </c>
    </row>
    <row r="154" spans="1:7" x14ac:dyDescent="0.25">
      <c r="A154">
        <v>15.3</v>
      </c>
      <c r="B154">
        <v>0.56553964999999995</v>
      </c>
      <c r="C154">
        <v>0.56561700281295901</v>
      </c>
      <c r="D154">
        <v>7.7352812959729998E-5</v>
      </c>
      <c r="E154">
        <v>0.36906694000000001</v>
      </c>
      <c r="F154">
        <v>0.36902352245370601</v>
      </c>
      <c r="G154">
        <v>4.3417546293056298E-5</v>
      </c>
    </row>
    <row r="155" spans="1:7" x14ac:dyDescent="0.25">
      <c r="A155">
        <v>15.4</v>
      </c>
      <c r="B155">
        <v>0.56829394</v>
      </c>
      <c r="C155">
        <v>0.56821893986253602</v>
      </c>
      <c r="D155">
        <v>7.50001374634212E-5</v>
      </c>
      <c r="E155">
        <v>0.36678485</v>
      </c>
      <c r="F155">
        <v>0.36684599740920698</v>
      </c>
      <c r="G155">
        <v>6.1147409207484794E-5</v>
      </c>
    </row>
    <row r="156" spans="1:7" x14ac:dyDescent="0.25">
      <c r="A156">
        <v>15.5</v>
      </c>
      <c r="B156">
        <v>0.57081669000000002</v>
      </c>
      <c r="C156">
        <v>0.57079122441798602</v>
      </c>
      <c r="D156">
        <v>2.5465582013439699E-5</v>
      </c>
      <c r="E156">
        <v>0.36467435999999998</v>
      </c>
      <c r="F156">
        <v>0.36469264858765799</v>
      </c>
      <c r="G156">
        <v>1.8288587658898901E-5</v>
      </c>
    </row>
    <row r="157" spans="1:7" x14ac:dyDescent="0.25">
      <c r="A157">
        <v>15.6</v>
      </c>
      <c r="B157">
        <v>0.57356459999999998</v>
      </c>
      <c r="C157">
        <v>0.57333432633639703</v>
      </c>
      <c r="D157">
        <v>2.3027366360250901E-4</v>
      </c>
      <c r="E157">
        <v>0.3623923</v>
      </c>
      <c r="F157">
        <v>0.36256311144384801</v>
      </c>
      <c r="G157">
        <v>1.7081144384878399E-4</v>
      </c>
    </row>
    <row r="158" spans="1:7" x14ac:dyDescent="0.25">
      <c r="A158">
        <v>15.7</v>
      </c>
      <c r="B158">
        <v>0.57584442999999996</v>
      </c>
      <c r="C158">
        <v>0.57584870677514699</v>
      </c>
      <c r="D158">
        <v>4.2767751471384196E-6</v>
      </c>
      <c r="E158">
        <v>0.36045447000000003</v>
      </c>
      <c r="F158">
        <v>0.36045702744925801</v>
      </c>
      <c r="G158">
        <v>2.5574492582003301E-6</v>
      </c>
    </row>
    <row r="159" spans="1:7" x14ac:dyDescent="0.25">
      <c r="A159">
        <v>15.8</v>
      </c>
      <c r="B159">
        <v>0.57838356999999996</v>
      </c>
      <c r="C159">
        <v>0.57833481833988698</v>
      </c>
      <c r="D159">
        <v>4.8751660112977797E-5</v>
      </c>
      <c r="E159">
        <v>0.35835671000000002</v>
      </c>
      <c r="F159">
        <v>0.35837404402897499</v>
      </c>
      <c r="G159">
        <v>1.73340289756351E-5</v>
      </c>
    </row>
    <row r="160" spans="1:7" x14ac:dyDescent="0.25">
      <c r="A160">
        <v>15.9</v>
      </c>
      <c r="B160">
        <v>0.58086824000000004</v>
      </c>
      <c r="C160">
        <v>0.58079310523262095</v>
      </c>
      <c r="D160">
        <v>7.5134767378193205E-5</v>
      </c>
      <c r="E160">
        <v>0.35628275999999998</v>
      </c>
      <c r="F160">
        <v>0.35631381449531202</v>
      </c>
      <c r="G160">
        <v>3.1054495312043901E-5</v>
      </c>
    </row>
    <row r="161" spans="1:7" x14ac:dyDescent="0.25">
      <c r="A161">
        <v>16</v>
      </c>
      <c r="B161">
        <v>0.58327244</v>
      </c>
      <c r="C161">
        <v>0.58322400339959901</v>
      </c>
      <c r="D161">
        <v>4.8436600400991702E-5</v>
      </c>
      <c r="E161">
        <v>0.35422807000000001</v>
      </c>
      <c r="F161">
        <v>0.35427599797854298</v>
      </c>
      <c r="G161">
        <v>4.7927978543138497E-5</v>
      </c>
    </row>
    <row r="162" spans="1:7" x14ac:dyDescent="0.25">
      <c r="A162">
        <v>16.100000000000001</v>
      </c>
      <c r="B162">
        <v>0.58567502000000005</v>
      </c>
      <c r="C162">
        <v>0.58562794067874802</v>
      </c>
      <c r="D162">
        <v>4.7079321251808298E-5</v>
      </c>
      <c r="E162">
        <v>0.35221466000000001</v>
      </c>
      <c r="F162">
        <v>0.35226025935517102</v>
      </c>
      <c r="G162">
        <v>4.5599355171843598E-5</v>
      </c>
    </row>
    <row r="163" spans="1:7" x14ac:dyDescent="0.25">
      <c r="A163">
        <v>16.2</v>
      </c>
      <c r="B163">
        <v>0.58803453999999999</v>
      </c>
      <c r="C163">
        <v>0.58800533694644697</v>
      </c>
      <c r="D163">
        <v>2.9203053552806502E-5</v>
      </c>
      <c r="E163">
        <v>0.35020602000000001</v>
      </c>
      <c r="F163">
        <v>0.35026626917406101</v>
      </c>
      <c r="G163">
        <v>6.0249174061222099E-5</v>
      </c>
    </row>
    <row r="164" spans="1:7" x14ac:dyDescent="0.25">
      <c r="A164">
        <v>16.3</v>
      </c>
      <c r="B164">
        <v>0.59039487000000002</v>
      </c>
      <c r="C164">
        <v>0.59035660426340197</v>
      </c>
      <c r="D164">
        <v>3.8265736597375902E-5</v>
      </c>
      <c r="E164">
        <v>0.34826293000000003</v>
      </c>
      <c r="F164">
        <v>0.348293703580769</v>
      </c>
      <c r="G164">
        <v>3.0773580769416498E-5</v>
      </c>
    </row>
    <row r="165" spans="1:7" x14ac:dyDescent="0.25">
      <c r="A165">
        <v>16.399999999999999</v>
      </c>
      <c r="B165">
        <v>0.59266788000000004</v>
      </c>
      <c r="C165">
        <v>0.59268214701946997</v>
      </c>
      <c r="D165">
        <v>1.4267019470826001E-5</v>
      </c>
      <c r="E165">
        <v>0.34637609000000003</v>
      </c>
      <c r="F165">
        <v>0.34634224424037602</v>
      </c>
      <c r="G165">
        <v>3.3845759623396498E-5</v>
      </c>
    </row>
    <row r="166" spans="1:7" x14ac:dyDescent="0.25">
      <c r="A166">
        <v>16.5</v>
      </c>
      <c r="B166">
        <v>0.59497442</v>
      </c>
      <c r="C166">
        <v>0.59498236207724697</v>
      </c>
      <c r="D166">
        <v>7.9420772470806205E-6</v>
      </c>
      <c r="E166">
        <v>0.34442309999999998</v>
      </c>
      <c r="F166">
        <v>0.34441157825908297</v>
      </c>
      <c r="G166">
        <v>1.15217409164536E-5</v>
      </c>
    </row>
    <row r="167" spans="1:7" x14ac:dyDescent="0.25">
      <c r="A167">
        <v>16.600000000000001</v>
      </c>
      <c r="B167">
        <v>0.59714131999999998</v>
      </c>
      <c r="C167">
        <v>0.59725763891428896</v>
      </c>
      <c r="D167">
        <v>1.16318914289537E-4</v>
      </c>
      <c r="E167">
        <v>0.34258075999999998</v>
      </c>
      <c r="F167">
        <v>0.342501398104819</v>
      </c>
      <c r="G167">
        <v>7.9361895180651802E-5</v>
      </c>
    </row>
    <row r="168" spans="1:7" x14ac:dyDescent="0.25">
      <c r="A168">
        <v>16.7</v>
      </c>
      <c r="B168">
        <v>0.59947686</v>
      </c>
      <c r="C168">
        <v>0.59950835976384498</v>
      </c>
      <c r="D168">
        <v>3.1499763845199702E-5</v>
      </c>
      <c r="E168">
        <v>0.34065781000000001</v>
      </c>
      <c r="F168">
        <v>0.34061140152709102</v>
      </c>
      <c r="G168">
        <v>4.6408472908931999E-5</v>
      </c>
    </row>
    <row r="169" spans="1:7" x14ac:dyDescent="0.25">
      <c r="A169">
        <v>16.8</v>
      </c>
      <c r="B169">
        <v>0.60164150000000005</v>
      </c>
      <c r="C169">
        <v>0.60173489975396999</v>
      </c>
      <c r="D169">
        <v>9.3399753969935996E-5</v>
      </c>
      <c r="E169">
        <v>0.33882806999999998</v>
      </c>
      <c r="F169">
        <v>0.33874129147627502</v>
      </c>
      <c r="G169">
        <v>8.6778523724628798E-5</v>
      </c>
    </row>
    <row r="170" spans="1:7" x14ac:dyDescent="0.25">
      <c r="A170">
        <v>16.899999999999999</v>
      </c>
      <c r="B170">
        <v>0.60404458999999999</v>
      </c>
      <c r="C170">
        <v>0.60393762704494602</v>
      </c>
      <c r="D170">
        <v>1.06962955053302E-4</v>
      </c>
      <c r="E170">
        <v>0.33676895000000001</v>
      </c>
      <c r="F170">
        <v>0.33689077602253797</v>
      </c>
      <c r="G170">
        <v>1.21826022538518E-4</v>
      </c>
    </row>
    <row r="171" spans="1:7" x14ac:dyDescent="0.25">
      <c r="A171">
        <v>17</v>
      </c>
      <c r="B171">
        <v>0.60613371000000005</v>
      </c>
      <c r="C171">
        <v>0.60611690296491605</v>
      </c>
      <c r="D171">
        <v>1.68070350839988E-5</v>
      </c>
      <c r="E171">
        <v>0.33504899999999999</v>
      </c>
      <c r="F171">
        <v>0.33505956827455502</v>
      </c>
      <c r="G171">
        <v>1.05682745559221E-5</v>
      </c>
    </row>
    <row r="172" spans="1:7" x14ac:dyDescent="0.25">
      <c r="A172">
        <v>17.100000000000001</v>
      </c>
      <c r="B172">
        <v>0.60822644999999997</v>
      </c>
      <c r="C172">
        <v>0.60827308214365094</v>
      </c>
      <c r="D172">
        <v>4.6632143651859E-5</v>
      </c>
      <c r="E172">
        <v>0.33326315000000001</v>
      </c>
      <c r="F172">
        <v>0.33324738629817902</v>
      </c>
      <c r="G172">
        <v>1.5763701820048401E-5</v>
      </c>
    </row>
    <row r="173" spans="1:7" x14ac:dyDescent="0.25">
      <c r="A173">
        <v>17.2</v>
      </c>
      <c r="B173">
        <v>0.61043895000000004</v>
      </c>
      <c r="C173">
        <v>0.61040651264441703</v>
      </c>
      <c r="D173">
        <v>3.2437355582892701E-5</v>
      </c>
      <c r="E173">
        <v>0.33145605</v>
      </c>
      <c r="F173">
        <v>0.33145395303519798</v>
      </c>
      <c r="G173">
        <v>2.0969648017454802E-6</v>
      </c>
    </row>
    <row r="174" spans="1:7" x14ac:dyDescent="0.25">
      <c r="A174">
        <v>17.3</v>
      </c>
      <c r="B174">
        <v>0.61256186000000001</v>
      </c>
      <c r="C174">
        <v>0.61251753609385196</v>
      </c>
      <c r="D174">
        <v>4.4323906148058202E-5</v>
      </c>
      <c r="E174">
        <v>0.32965298999999998</v>
      </c>
      <c r="F174">
        <v>0.32967899622230401</v>
      </c>
      <c r="G174">
        <v>2.6006222304586399E-5</v>
      </c>
    </row>
    <row r="175" spans="1:7" x14ac:dyDescent="0.25">
      <c r="A175">
        <v>17.399999999999999</v>
      </c>
      <c r="B175">
        <v>0.61448005999999999</v>
      </c>
      <c r="C175">
        <v>0.61460648780985105</v>
      </c>
      <c r="D175">
        <v>1.2642780985105899E-4</v>
      </c>
      <c r="E175">
        <v>0.32805582999999999</v>
      </c>
      <c r="F175">
        <v>0.32792224831039501</v>
      </c>
      <c r="G175">
        <v>1.3358168960475499E-4</v>
      </c>
    </row>
    <row r="176" spans="1:7" x14ac:dyDescent="0.25">
      <c r="A176">
        <v>17.5</v>
      </c>
      <c r="B176">
        <v>0.61672178</v>
      </c>
      <c r="C176">
        <v>0.61667369692739504</v>
      </c>
      <c r="D176">
        <v>4.8083072604509997E-5</v>
      </c>
      <c r="E176">
        <v>0.32613820999999998</v>
      </c>
      <c r="F176">
        <v>0.32618344638429397</v>
      </c>
      <c r="G176">
        <v>4.52363842948222E-5</v>
      </c>
    </row>
    <row r="177" spans="1:7" x14ac:dyDescent="0.25">
      <c r="A177">
        <v>17.600000000000001</v>
      </c>
      <c r="B177">
        <v>0.61874138000000001</v>
      </c>
      <c r="C177">
        <v>0.61871948652231501</v>
      </c>
      <c r="D177">
        <v>2.1893477684664599E-5</v>
      </c>
      <c r="E177">
        <v>0.32442813999999998</v>
      </c>
      <c r="F177">
        <v>0.32446233208299702</v>
      </c>
      <c r="G177">
        <v>3.4192082997097599E-5</v>
      </c>
    </row>
    <row r="178" spans="1:7" x14ac:dyDescent="0.25">
      <c r="A178">
        <v>17.7</v>
      </c>
      <c r="B178">
        <v>0.62057775000000004</v>
      </c>
      <c r="C178">
        <v>0.62074417373295998</v>
      </c>
      <c r="D178">
        <v>1.66423732960496E-4</v>
      </c>
      <c r="E178">
        <v>0.32289761</v>
      </c>
      <c r="F178">
        <v>0.32275865152050698</v>
      </c>
      <c r="G178">
        <v>1.3895847949302301E-4</v>
      </c>
    </row>
    <row r="179" spans="1:7" x14ac:dyDescent="0.25">
      <c r="A179">
        <v>17.8</v>
      </c>
      <c r="B179">
        <v>0.62273900000000004</v>
      </c>
      <c r="C179">
        <v>0.62274806987976605</v>
      </c>
      <c r="D179">
        <v>9.0698797662325197E-6</v>
      </c>
      <c r="E179">
        <v>0.32108534999999999</v>
      </c>
      <c r="F179">
        <v>0.32107215520735399</v>
      </c>
      <c r="G179">
        <v>1.31947926456654E-5</v>
      </c>
    </row>
    <row r="180" spans="1:7" x14ac:dyDescent="0.25">
      <c r="A180">
        <v>17.899999999999999</v>
      </c>
      <c r="B180">
        <v>0.62473867999999999</v>
      </c>
      <c r="C180">
        <v>0.624731480582707</v>
      </c>
      <c r="D180">
        <v>7.1994172926581604E-6</v>
      </c>
      <c r="E180">
        <v>0.31942453999999998</v>
      </c>
      <c r="F180">
        <v>0.31940259797284198</v>
      </c>
      <c r="G180">
        <v>2.1942027157439899E-5</v>
      </c>
    </row>
    <row r="181" spans="1:7" x14ac:dyDescent="0.25">
      <c r="A181">
        <v>18</v>
      </c>
      <c r="B181">
        <v>0.62668975000000005</v>
      </c>
      <c r="C181">
        <v>0.62669470587663501</v>
      </c>
      <c r="D181">
        <v>4.9558766354040799E-6</v>
      </c>
      <c r="E181">
        <v>0.31776383000000002</v>
      </c>
      <c r="F181">
        <v>0.31774973888808999</v>
      </c>
      <c r="G181">
        <v>1.4091111909531E-5</v>
      </c>
    </row>
    <row r="182" spans="1:7" x14ac:dyDescent="0.25">
      <c r="A182">
        <v>18.100000000000001</v>
      </c>
      <c r="B182">
        <v>0.62848731000000002</v>
      </c>
      <c r="C182">
        <v>0.62863804032449899</v>
      </c>
      <c r="D182">
        <v>1.50730324499748E-4</v>
      </c>
      <c r="E182">
        <v>0.31625692999999999</v>
      </c>
      <c r="F182">
        <v>0.31611334118991902</v>
      </c>
      <c r="G182">
        <v>1.4358881008080801E-4</v>
      </c>
    </row>
    <row r="183" spans="1:7" x14ac:dyDescent="0.25">
      <c r="A183">
        <v>18.2</v>
      </c>
      <c r="B183">
        <v>0.63056016999999998</v>
      </c>
      <c r="C183">
        <v>0.63056177312845796</v>
      </c>
      <c r="D183">
        <v>1.6031284582051999E-6</v>
      </c>
      <c r="E183">
        <v>0.31451372999999999</v>
      </c>
      <c r="F183">
        <v>0.31449317220562401</v>
      </c>
      <c r="G183">
        <v>2.0557794375708401E-5</v>
      </c>
    </row>
    <row r="184" spans="1:7" x14ac:dyDescent="0.25">
      <c r="A184">
        <v>18.3</v>
      </c>
      <c r="B184">
        <v>0.63257607999999999</v>
      </c>
      <c r="C184">
        <v>0.63246618823888701</v>
      </c>
      <c r="D184">
        <v>1.09891761112868E-4</v>
      </c>
      <c r="E184">
        <v>0.31278103000000002</v>
      </c>
      <c r="F184">
        <v>0.31288900327867297</v>
      </c>
      <c r="G184">
        <v>1.0797327867378901E-4</v>
      </c>
    </row>
    <row r="185" spans="1:7" x14ac:dyDescent="0.25">
      <c r="A185">
        <v>18.399999999999999</v>
      </c>
      <c r="B185">
        <v>0.63450256000000005</v>
      </c>
      <c r="C185">
        <v>0.63435156446129803</v>
      </c>
      <c r="D185">
        <v>1.50995538701348E-4</v>
      </c>
      <c r="E185">
        <v>0.31116577000000001</v>
      </c>
      <c r="F185">
        <v>0.31130060969536599</v>
      </c>
      <c r="G185">
        <v>1.3483969536687201E-4</v>
      </c>
    </row>
    <row r="186" spans="1:7" x14ac:dyDescent="0.25">
      <c r="A186">
        <v>18.5</v>
      </c>
      <c r="B186">
        <v>0.63620611000000005</v>
      </c>
      <c r="C186">
        <v>0.63621817556118399</v>
      </c>
      <c r="D186">
        <v>1.20655611846043E-5</v>
      </c>
      <c r="E186">
        <v>0.30974829999999998</v>
      </c>
      <c r="F186">
        <v>0.30972777061247603</v>
      </c>
      <c r="G186">
        <v>2.0529387523504601E-5</v>
      </c>
    </row>
    <row r="187" spans="1:7" x14ac:dyDescent="0.25">
      <c r="A187">
        <v>18.600000000000001</v>
      </c>
      <c r="B187">
        <v>0.63808193000000002</v>
      </c>
      <c r="C187">
        <v>0.63806629036679896</v>
      </c>
      <c r="D187">
        <v>1.5639633200947801E-5</v>
      </c>
      <c r="E187">
        <v>0.30815113999999999</v>
      </c>
      <c r="F187">
        <v>0.30817026898590499</v>
      </c>
      <c r="G187">
        <v>1.9128985905614202E-5</v>
      </c>
    </row>
    <row r="188" spans="1:7" x14ac:dyDescent="0.25">
      <c r="A188">
        <v>18.7</v>
      </c>
      <c r="B188">
        <v>0.63995848</v>
      </c>
      <c r="C188">
        <v>0.63989617286990197</v>
      </c>
      <c r="D188">
        <v>6.2307130097472005E-5</v>
      </c>
      <c r="E188">
        <v>0.30657297999999999</v>
      </c>
      <c r="F188">
        <v>0.30662789150037301</v>
      </c>
      <c r="G188">
        <v>5.4911500373566701E-5</v>
      </c>
    </row>
    <row r="189" spans="1:7" x14ac:dyDescent="0.25">
      <c r="A189">
        <v>18.8</v>
      </c>
      <c r="B189">
        <v>0.64167105000000002</v>
      </c>
      <c r="C189">
        <v>0.64170808232448895</v>
      </c>
      <c r="D189">
        <v>3.70323244890391E-5</v>
      </c>
      <c r="E189">
        <v>0.30511675999999999</v>
      </c>
      <c r="F189">
        <v>0.30510042850014701</v>
      </c>
      <c r="G189">
        <v>1.6331499852140198E-5</v>
      </c>
    </row>
    <row r="190" spans="1:7" x14ac:dyDescent="0.25">
      <c r="A190">
        <v>18.899999999999999</v>
      </c>
      <c r="B190">
        <v>0.64348231</v>
      </c>
      <c r="C190">
        <v>0.64350227334351395</v>
      </c>
      <c r="D190">
        <v>1.9963343514062199E-5</v>
      </c>
      <c r="E190">
        <v>0.30363261000000002</v>
      </c>
      <c r="F190">
        <v>0.30358767392084002</v>
      </c>
      <c r="G190">
        <v>4.49360791595632E-5</v>
      </c>
    </row>
    <row r="191" spans="1:7" x14ac:dyDescent="0.25">
      <c r="A191">
        <v>19</v>
      </c>
      <c r="B191">
        <v>0.64530423999999997</v>
      </c>
      <c r="C191">
        <v>0.64527899599365601</v>
      </c>
      <c r="D191">
        <v>2.5244006343738602E-5</v>
      </c>
      <c r="E191">
        <v>0.30205422999999998</v>
      </c>
      <c r="F191">
        <v>0.302089425222268</v>
      </c>
      <c r="G191">
        <v>3.5195222268968799E-5</v>
      </c>
    </row>
    <row r="192" spans="1:7" x14ac:dyDescent="0.25">
      <c r="A192">
        <v>19.100000000000001</v>
      </c>
      <c r="B192">
        <v>0.64704930999999999</v>
      </c>
      <c r="C192">
        <v>0.64703849588812801</v>
      </c>
      <c r="D192">
        <v>1.08141118710936E-5</v>
      </c>
      <c r="E192">
        <v>0.30058080999999998</v>
      </c>
      <c r="F192">
        <v>0.3006054833224</v>
      </c>
      <c r="G192">
        <v>2.4673322400525699E-5</v>
      </c>
    </row>
    <row r="193" spans="1:7" x14ac:dyDescent="0.25">
      <c r="A193">
        <v>19.2</v>
      </c>
      <c r="B193">
        <v>0.64871438000000003</v>
      </c>
      <c r="C193">
        <v>0.64878101427757795</v>
      </c>
      <c r="D193">
        <v>6.6634277578247997E-5</v>
      </c>
      <c r="E193">
        <v>0.29917079000000002</v>
      </c>
      <c r="F193">
        <v>0.29913565253237301</v>
      </c>
      <c r="G193">
        <v>3.5137467626678E-5</v>
      </c>
    </row>
    <row r="194" spans="1:7" x14ac:dyDescent="0.25">
      <c r="A194">
        <v>19.3</v>
      </c>
      <c r="B194">
        <v>0.65065068999999998</v>
      </c>
      <c r="C194">
        <v>0.65050678813908702</v>
      </c>
      <c r="D194">
        <v>1.4390186091273099E-4</v>
      </c>
      <c r="E194">
        <v>0.29756232999999999</v>
      </c>
      <c r="F194">
        <v>0.29767974049260598</v>
      </c>
      <c r="G194">
        <v>1.17410492606384E-4</v>
      </c>
    </row>
    <row r="195" spans="1:7" x14ac:dyDescent="0.25">
      <c r="A195">
        <v>19.399999999999999</v>
      </c>
      <c r="B195">
        <v>0.65228869</v>
      </c>
      <c r="C195">
        <v>0.65221605026331897</v>
      </c>
      <c r="D195">
        <v>7.2639736680257805E-5</v>
      </c>
      <c r="E195">
        <v>0.29617486999999998</v>
      </c>
      <c r="F195">
        <v>0.29623755810999097</v>
      </c>
      <c r="G195">
        <v>6.2688109991826296E-5</v>
      </c>
    </row>
    <row r="196" spans="1:7" x14ac:dyDescent="0.25">
      <c r="A196">
        <v>19.5</v>
      </c>
      <c r="B196">
        <v>0.65382804999999999</v>
      </c>
      <c r="C196">
        <v>0.65390902933983197</v>
      </c>
      <c r="D196">
        <v>8.0979339832198906E-5</v>
      </c>
      <c r="E196">
        <v>0.29490073999999999</v>
      </c>
      <c r="F196">
        <v>0.294808919496171</v>
      </c>
      <c r="G196">
        <v>9.1820503828054999E-5</v>
      </c>
    </row>
    <row r="197" spans="1:7" x14ac:dyDescent="0.25">
      <c r="A197">
        <v>19.600000000000001</v>
      </c>
      <c r="B197">
        <v>0.65556853000000004</v>
      </c>
      <c r="C197">
        <v>0.65558595004058196</v>
      </c>
      <c r="D197">
        <v>1.7420040582027901E-5</v>
      </c>
      <c r="E197">
        <v>0.29343281999999998</v>
      </c>
      <c r="F197">
        <v>0.29339364190689599</v>
      </c>
      <c r="G197">
        <v>3.9178093103608898E-5</v>
      </c>
    </row>
    <row r="198" spans="1:7" x14ac:dyDescent="0.25">
      <c r="A198">
        <v>19.7</v>
      </c>
      <c r="B198">
        <v>0.65725986000000003</v>
      </c>
      <c r="C198">
        <v>0.65724703310166499</v>
      </c>
      <c r="D198">
        <v>1.2826898334594699E-5</v>
      </c>
      <c r="E198">
        <v>0.29200241999999998</v>
      </c>
      <c r="F198">
        <v>0.291991545682454</v>
      </c>
      <c r="G198">
        <v>1.08743175454839E-5</v>
      </c>
    </row>
    <row r="199" spans="1:7" x14ac:dyDescent="0.25">
      <c r="A199">
        <v>19.8</v>
      </c>
      <c r="B199">
        <v>0.65898391000000001</v>
      </c>
      <c r="C199">
        <v>0.65889249540331196</v>
      </c>
      <c r="D199">
        <v>9.1414596687933102E-5</v>
      </c>
      <c r="E199">
        <v>0.29053767000000003</v>
      </c>
      <c r="F199">
        <v>0.29060245418917802</v>
      </c>
      <c r="G199">
        <v>6.4784189177991003E-5</v>
      </c>
    </row>
    <row r="200" spans="1:7" x14ac:dyDescent="0.25">
      <c r="A200">
        <v>19.899999999999999</v>
      </c>
      <c r="B200">
        <v>0.66047666999999999</v>
      </c>
      <c r="C200">
        <v>0.66052255004816995</v>
      </c>
      <c r="D200">
        <v>4.5880048170410201E-5</v>
      </c>
      <c r="E200">
        <v>0.28926811000000002</v>
      </c>
      <c r="F200">
        <v>0.28922619376200498</v>
      </c>
      <c r="G200">
        <v>4.1916237994210598E-5</v>
      </c>
    </row>
    <row r="201" spans="1:7" x14ac:dyDescent="0.25">
      <c r="A201">
        <v>20</v>
      </c>
      <c r="B201">
        <v>0.66219729000000005</v>
      </c>
      <c r="C201">
        <v>0.66213740643791397</v>
      </c>
      <c r="D201">
        <v>5.9883562085971601E-5</v>
      </c>
      <c r="E201">
        <v>0.28779874</v>
      </c>
      <c r="F201">
        <v>0.28786259364810102</v>
      </c>
      <c r="G201">
        <v>6.3853648101408396E-5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esi</cp:lastModifiedBy>
  <cp:lastPrinted>2013-10-26T20:55:24Z</cp:lastPrinted>
  <dcterms:created xsi:type="dcterms:W3CDTF">2013-10-26T20:48:41Z</dcterms:created>
  <dcterms:modified xsi:type="dcterms:W3CDTF">2019-10-31T09:06:16Z</dcterms:modified>
</cp:coreProperties>
</file>