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202" i="1" l="1"/>
  <c r="E2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I203" i="1" l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<sst xmlns="http://schemas.openxmlformats.org/spreadsheetml/2006/main" count="18" uniqueCount="12">
  <si>
    <t>lambda</t>
  </si>
  <si>
    <t>Absolute Error</t>
  </si>
  <si>
    <t>Relative Error</t>
  </si>
  <si>
    <t>Max</t>
  </si>
  <si>
    <t>Average</t>
  </si>
  <si>
    <t xml:space="preserve">lambda         </t>
  </si>
  <si>
    <t xml:space="preserve">Pb Simulation                           </t>
  </si>
  <si>
    <t xml:space="preserve">Pb Analytic                             </t>
  </si>
  <si>
    <t xml:space="preserve">Pb Abs Err                              </t>
  </si>
  <si>
    <t xml:space="preserve">Pd Simulation                           </t>
  </si>
  <si>
    <t xml:space="preserve">Pd Analytic                             </t>
  </si>
  <si>
    <t xml:space="preserve">Pd Abs Err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</si>
</sst>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Sheet1!$B$6:$B$200</c:f>
              <c:numCache>
                <c:formatCode>0.000000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9.9999999999999995E-8</c:v>
                </c:pt>
                <c:pt idx="4">
                  <c:v>9.9999999999999995E-8</c:v>
                </c:pt>
                <c:pt idx="5">
                  <c:v>1.9999999999999999E-7</c:v>
                </c:pt>
                <c:pt idx="6">
                  <c:v>3.9999999999999998E-7</c:v>
                </c:pt>
                <c:pt idx="7">
                  <c:v>0</c:v>
                </c:pt>
                <c:pt idx="8">
                  <c:v>7.9999999999999996E-7</c:v>
                </c:pt>
                <c:pt idx="9">
                  <c:v>2.0999999999999998E-6</c:v>
                </c:pt>
                <c:pt idx="10">
                  <c:v>2.9000000000000002E-6</c:v>
                </c:pt>
                <c:pt idx="11">
                  <c:v>7.3000000000000004E-6</c:v>
                </c:pt>
                <c:pt idx="12">
                  <c:v>1.27E-5</c:v>
                </c:pt>
                <c:pt idx="13">
                  <c:v>2.05E-5</c:v>
                </c:pt>
                <c:pt idx="14">
                  <c:v>3.7400000000000001E-5</c:v>
                </c:pt>
                <c:pt idx="15">
                  <c:v>6.3399999999999996E-5</c:v>
                </c:pt>
                <c:pt idx="16">
                  <c:v>1.0349999999999999E-4</c:v>
                </c:pt>
                <c:pt idx="17">
                  <c:v>1.5990000000000001E-4</c:v>
                </c:pt>
                <c:pt idx="18">
                  <c:v>2.4039999999999999E-4</c:v>
                </c:pt>
                <c:pt idx="19">
                  <c:v>3.3960000000000001E-4</c:v>
                </c:pt>
                <c:pt idx="20">
                  <c:v>4.8779999999999998E-4</c:v>
                </c:pt>
                <c:pt idx="21">
                  <c:v>6.7900000000000002E-4</c:v>
                </c:pt>
                <c:pt idx="22">
                  <c:v>9.7400000000000004E-4</c:v>
                </c:pt>
                <c:pt idx="23">
                  <c:v>1.2855E-3</c:v>
                </c:pt>
                <c:pt idx="24">
                  <c:v>1.7205E-3</c:v>
                </c:pt>
                <c:pt idx="25">
                  <c:v>2.2201E-3</c:v>
                </c:pt>
                <c:pt idx="26">
                  <c:v>2.8953E-3</c:v>
                </c:pt>
                <c:pt idx="27">
                  <c:v>3.7269999999999998E-3</c:v>
                </c:pt>
                <c:pt idx="28">
                  <c:v>4.6927999999999996E-3</c:v>
                </c:pt>
                <c:pt idx="29">
                  <c:v>5.8371999999999999E-3</c:v>
                </c:pt>
                <c:pt idx="30">
                  <c:v>7.1618000000000003E-3</c:v>
                </c:pt>
                <c:pt idx="31">
                  <c:v>8.6604000000000004E-3</c:v>
                </c:pt>
                <c:pt idx="32">
                  <c:v>1.05287E-2</c:v>
                </c:pt>
                <c:pt idx="33">
                  <c:v>1.2441600000000001E-2</c:v>
                </c:pt>
                <c:pt idx="34">
                  <c:v>1.48585E-2</c:v>
                </c:pt>
                <c:pt idx="35">
                  <c:v>1.72701E-2</c:v>
                </c:pt>
                <c:pt idx="36">
                  <c:v>2.0112600000000001E-2</c:v>
                </c:pt>
                <c:pt idx="37">
                  <c:v>2.3116500000000002E-2</c:v>
                </c:pt>
                <c:pt idx="38">
                  <c:v>2.64508E-2</c:v>
                </c:pt>
                <c:pt idx="39">
                  <c:v>2.99438E-2</c:v>
                </c:pt>
                <c:pt idx="40">
                  <c:v>3.3840700000000001E-2</c:v>
                </c:pt>
                <c:pt idx="41">
                  <c:v>3.77766E-2</c:v>
                </c:pt>
                <c:pt idx="42">
                  <c:v>4.2429599999999998E-2</c:v>
                </c:pt>
                <c:pt idx="43">
                  <c:v>4.69592E-2</c:v>
                </c:pt>
                <c:pt idx="44">
                  <c:v>5.18138E-2</c:v>
                </c:pt>
                <c:pt idx="45">
                  <c:v>5.67883E-2</c:v>
                </c:pt>
                <c:pt idx="46">
                  <c:v>6.2206299999999999E-2</c:v>
                </c:pt>
                <c:pt idx="47">
                  <c:v>6.7707400000000001E-2</c:v>
                </c:pt>
                <c:pt idx="48">
                  <c:v>7.34099E-2</c:v>
                </c:pt>
                <c:pt idx="49">
                  <c:v>7.9074099999999994E-2</c:v>
                </c:pt>
                <c:pt idx="50">
                  <c:v>8.5005600000000001E-2</c:v>
                </c:pt>
                <c:pt idx="51">
                  <c:v>9.0985999999999997E-2</c:v>
                </c:pt>
                <c:pt idx="52">
                  <c:v>9.7797099999999998E-2</c:v>
                </c:pt>
                <c:pt idx="53">
                  <c:v>0.1043733</c:v>
                </c:pt>
                <c:pt idx="54">
                  <c:v>0.1105734</c:v>
                </c:pt>
                <c:pt idx="55">
                  <c:v>0.1171088</c:v>
                </c:pt>
                <c:pt idx="56">
                  <c:v>0.12402050000000001</c:v>
                </c:pt>
                <c:pt idx="57">
                  <c:v>0.1309273</c:v>
                </c:pt>
                <c:pt idx="58">
                  <c:v>0.1376386</c:v>
                </c:pt>
                <c:pt idx="59">
                  <c:v>0.14451839999999999</c:v>
                </c:pt>
                <c:pt idx="60">
                  <c:v>0.15106929999999999</c:v>
                </c:pt>
                <c:pt idx="61">
                  <c:v>0.1579218</c:v>
                </c:pt>
                <c:pt idx="62">
                  <c:v>0.16584009999999999</c:v>
                </c:pt>
                <c:pt idx="63">
                  <c:v>0.1719117</c:v>
                </c:pt>
                <c:pt idx="64">
                  <c:v>0.17899100000000001</c:v>
                </c:pt>
                <c:pt idx="65">
                  <c:v>0.18581149999999999</c:v>
                </c:pt>
                <c:pt idx="66">
                  <c:v>0.19256319999999999</c:v>
                </c:pt>
                <c:pt idx="67">
                  <c:v>0.2001889</c:v>
                </c:pt>
                <c:pt idx="68">
                  <c:v>0.20665439999999999</c:v>
                </c:pt>
                <c:pt idx="69">
                  <c:v>0.21297959999999999</c:v>
                </c:pt>
                <c:pt idx="70">
                  <c:v>0.21966649999999999</c:v>
                </c:pt>
                <c:pt idx="71">
                  <c:v>0.22647110000000001</c:v>
                </c:pt>
                <c:pt idx="72">
                  <c:v>0.2330267</c:v>
                </c:pt>
                <c:pt idx="73">
                  <c:v>0.23971200000000001</c:v>
                </c:pt>
                <c:pt idx="74">
                  <c:v>0.24596779999999999</c:v>
                </c:pt>
                <c:pt idx="75">
                  <c:v>0.2530598</c:v>
                </c:pt>
                <c:pt idx="76">
                  <c:v>0.25912809999999997</c:v>
                </c:pt>
                <c:pt idx="77">
                  <c:v>0.26584000000000002</c:v>
                </c:pt>
                <c:pt idx="78">
                  <c:v>0.27239590000000002</c:v>
                </c:pt>
                <c:pt idx="79">
                  <c:v>0.2788699</c:v>
                </c:pt>
                <c:pt idx="80">
                  <c:v>0.28521990000000003</c:v>
                </c:pt>
                <c:pt idx="81">
                  <c:v>0.29099580000000003</c:v>
                </c:pt>
                <c:pt idx="82">
                  <c:v>0.29684969999999999</c:v>
                </c:pt>
                <c:pt idx="83">
                  <c:v>0.30262709999999998</c:v>
                </c:pt>
                <c:pt idx="84">
                  <c:v>0.30839149999999999</c:v>
                </c:pt>
                <c:pt idx="85">
                  <c:v>0.3147353</c:v>
                </c:pt>
                <c:pt idx="86">
                  <c:v>0.32102310000000001</c:v>
                </c:pt>
                <c:pt idx="87">
                  <c:v>0.32632489999999997</c:v>
                </c:pt>
                <c:pt idx="88">
                  <c:v>0.33209929999999999</c:v>
                </c:pt>
                <c:pt idx="89">
                  <c:v>0.3375032</c:v>
                </c:pt>
                <c:pt idx="90">
                  <c:v>0.34263919999999998</c:v>
                </c:pt>
                <c:pt idx="91">
                  <c:v>0.34840700000000002</c:v>
                </c:pt>
                <c:pt idx="92">
                  <c:v>0.35422969999999998</c:v>
                </c:pt>
                <c:pt idx="93">
                  <c:v>0.3590352</c:v>
                </c:pt>
                <c:pt idx="94">
                  <c:v>0.36418519999999999</c:v>
                </c:pt>
                <c:pt idx="95">
                  <c:v>0.36937910000000002</c:v>
                </c:pt>
                <c:pt idx="96">
                  <c:v>0.37443769999999998</c:v>
                </c:pt>
                <c:pt idx="97">
                  <c:v>0.37960260000000001</c:v>
                </c:pt>
                <c:pt idx="98">
                  <c:v>0.38427519999999998</c:v>
                </c:pt>
                <c:pt idx="99">
                  <c:v>0.38941290000000001</c:v>
                </c:pt>
                <c:pt idx="100">
                  <c:v>0.39436139999999997</c:v>
                </c:pt>
                <c:pt idx="101">
                  <c:v>0.39899980000000002</c:v>
                </c:pt>
                <c:pt idx="102">
                  <c:v>0.40343390000000001</c:v>
                </c:pt>
                <c:pt idx="103">
                  <c:v>0.40799819999999998</c:v>
                </c:pt>
                <c:pt idx="104">
                  <c:v>0.4128096</c:v>
                </c:pt>
                <c:pt idx="105">
                  <c:v>0.41731550000000001</c:v>
                </c:pt>
                <c:pt idx="106">
                  <c:v>0.42159340000000001</c:v>
                </c:pt>
                <c:pt idx="107">
                  <c:v>0.42601080000000002</c:v>
                </c:pt>
                <c:pt idx="108">
                  <c:v>0.43043340000000002</c:v>
                </c:pt>
                <c:pt idx="109">
                  <c:v>0.43472959999999999</c:v>
                </c:pt>
                <c:pt idx="110">
                  <c:v>0.43910270000000001</c:v>
                </c:pt>
                <c:pt idx="111">
                  <c:v>0.44318380000000002</c:v>
                </c:pt>
                <c:pt idx="112">
                  <c:v>0.44744499999999998</c:v>
                </c:pt>
                <c:pt idx="113">
                  <c:v>0.4518567</c:v>
                </c:pt>
                <c:pt idx="114">
                  <c:v>0.45586280000000001</c:v>
                </c:pt>
                <c:pt idx="115">
                  <c:v>0.45966430000000003</c:v>
                </c:pt>
                <c:pt idx="116">
                  <c:v>0.46326529999999999</c:v>
                </c:pt>
                <c:pt idx="117">
                  <c:v>0.46729219999999999</c:v>
                </c:pt>
                <c:pt idx="118">
                  <c:v>0.47128310000000001</c:v>
                </c:pt>
                <c:pt idx="119">
                  <c:v>0.47493570000000002</c:v>
                </c:pt>
                <c:pt idx="120">
                  <c:v>0.47810940000000002</c:v>
                </c:pt>
                <c:pt idx="121">
                  <c:v>0.48181790000000002</c:v>
                </c:pt>
                <c:pt idx="122">
                  <c:v>0.48587170000000002</c:v>
                </c:pt>
                <c:pt idx="123">
                  <c:v>0.48929590000000001</c:v>
                </c:pt>
                <c:pt idx="124">
                  <c:v>0.49264950000000002</c:v>
                </c:pt>
                <c:pt idx="125">
                  <c:v>0.49626900000000002</c:v>
                </c:pt>
                <c:pt idx="126">
                  <c:v>0.49973980000000001</c:v>
                </c:pt>
                <c:pt idx="127">
                  <c:v>0.50333859999999997</c:v>
                </c:pt>
                <c:pt idx="128">
                  <c:v>0.50658210000000004</c:v>
                </c:pt>
                <c:pt idx="129">
                  <c:v>0.509718</c:v>
                </c:pt>
                <c:pt idx="130">
                  <c:v>0.51267280000000004</c:v>
                </c:pt>
                <c:pt idx="131">
                  <c:v>0.51656550000000001</c:v>
                </c:pt>
                <c:pt idx="132">
                  <c:v>0.51908600000000005</c:v>
                </c:pt>
                <c:pt idx="133">
                  <c:v>0.523003</c:v>
                </c:pt>
                <c:pt idx="134">
                  <c:v>0.52587490000000003</c:v>
                </c:pt>
                <c:pt idx="135">
                  <c:v>0.52892479999999997</c:v>
                </c:pt>
                <c:pt idx="136">
                  <c:v>0.53217999999999999</c:v>
                </c:pt>
                <c:pt idx="137">
                  <c:v>0.53487770000000001</c:v>
                </c:pt>
                <c:pt idx="138">
                  <c:v>0.53757569999999999</c:v>
                </c:pt>
                <c:pt idx="139">
                  <c:v>0.54113630000000001</c:v>
                </c:pt>
                <c:pt idx="140">
                  <c:v>0.54346170000000005</c:v>
                </c:pt>
                <c:pt idx="141">
                  <c:v>0.54644179999999998</c:v>
                </c:pt>
                <c:pt idx="142">
                  <c:v>0.5493112</c:v>
                </c:pt>
                <c:pt idx="143">
                  <c:v>0.55204109999999995</c:v>
                </c:pt>
                <c:pt idx="144">
                  <c:v>0.55516030000000005</c:v>
                </c:pt>
                <c:pt idx="145">
                  <c:v>0.55724410000000002</c:v>
                </c:pt>
                <c:pt idx="146">
                  <c:v>0.56041980000000002</c:v>
                </c:pt>
                <c:pt idx="147">
                  <c:v>0.56285879999999999</c:v>
                </c:pt>
                <c:pt idx="148">
                  <c:v>0.56556019999999996</c:v>
                </c:pt>
                <c:pt idx="149">
                  <c:v>0.56816889999999998</c:v>
                </c:pt>
                <c:pt idx="150">
                  <c:v>0.57061119999999999</c:v>
                </c:pt>
                <c:pt idx="151">
                  <c:v>0.57346900000000001</c:v>
                </c:pt>
                <c:pt idx="152">
                  <c:v>0.57572900000000005</c:v>
                </c:pt>
                <c:pt idx="153">
                  <c:v>0.57831829999999995</c:v>
                </c:pt>
                <c:pt idx="154">
                  <c:v>0.58048270000000002</c:v>
                </c:pt>
                <c:pt idx="155">
                  <c:v>0.58320170000000005</c:v>
                </c:pt>
                <c:pt idx="156">
                  <c:v>0.58580200000000004</c:v>
                </c:pt>
                <c:pt idx="157">
                  <c:v>0.5880455</c:v>
                </c:pt>
                <c:pt idx="158">
                  <c:v>0.59069819999999995</c:v>
                </c:pt>
                <c:pt idx="159">
                  <c:v>0.59280029999999995</c:v>
                </c:pt>
                <c:pt idx="160">
                  <c:v>0.59508450000000002</c:v>
                </c:pt>
                <c:pt idx="161">
                  <c:v>0.59708799999999995</c:v>
                </c:pt>
                <c:pt idx="162">
                  <c:v>0.59926820000000003</c:v>
                </c:pt>
                <c:pt idx="163">
                  <c:v>0.601858</c:v>
                </c:pt>
                <c:pt idx="164">
                  <c:v>0.60377479999999994</c:v>
                </c:pt>
                <c:pt idx="165">
                  <c:v>0.60605659999999995</c:v>
                </c:pt>
                <c:pt idx="166">
                  <c:v>0.6085836</c:v>
                </c:pt>
                <c:pt idx="167">
                  <c:v>0.6106705</c:v>
                </c:pt>
                <c:pt idx="168">
                  <c:v>0.61286879999999999</c:v>
                </c:pt>
                <c:pt idx="169">
                  <c:v>0.61474680000000004</c:v>
                </c:pt>
                <c:pt idx="170">
                  <c:v>0.61681379999999997</c:v>
                </c:pt>
                <c:pt idx="171">
                  <c:v>0.61913149999999995</c:v>
                </c:pt>
                <c:pt idx="172">
                  <c:v>0.62103640000000004</c:v>
                </c:pt>
                <c:pt idx="173">
                  <c:v>0.62311780000000005</c:v>
                </c:pt>
                <c:pt idx="174">
                  <c:v>0.62490699999999999</c:v>
                </c:pt>
                <c:pt idx="175">
                  <c:v>0.62703520000000001</c:v>
                </c:pt>
                <c:pt idx="176">
                  <c:v>0.6283183</c:v>
                </c:pt>
                <c:pt idx="177">
                  <c:v>0.63081279999999995</c:v>
                </c:pt>
                <c:pt idx="178">
                  <c:v>0.63245419999999997</c:v>
                </c:pt>
                <c:pt idx="179">
                  <c:v>0.63422109999999998</c:v>
                </c:pt>
                <c:pt idx="180">
                  <c:v>0.63634299999999999</c:v>
                </c:pt>
                <c:pt idx="181">
                  <c:v>0.63799119999999998</c:v>
                </c:pt>
                <c:pt idx="182">
                  <c:v>0.63994609999999996</c:v>
                </c:pt>
                <c:pt idx="183">
                  <c:v>0.641648</c:v>
                </c:pt>
                <c:pt idx="184">
                  <c:v>0.64321490000000003</c:v>
                </c:pt>
                <c:pt idx="185">
                  <c:v>0.64510310000000004</c:v>
                </c:pt>
                <c:pt idx="186">
                  <c:v>0.64688639999999997</c:v>
                </c:pt>
                <c:pt idx="187">
                  <c:v>0.64869880000000002</c:v>
                </c:pt>
                <c:pt idx="188">
                  <c:v>0.65056320000000001</c:v>
                </c:pt>
                <c:pt idx="189">
                  <c:v>0.65209819999999996</c:v>
                </c:pt>
                <c:pt idx="190">
                  <c:v>0.65381080000000003</c:v>
                </c:pt>
                <c:pt idx="191">
                  <c:v>0.65566789999999997</c:v>
                </c:pt>
                <c:pt idx="192">
                  <c:v>0.65710559999999996</c:v>
                </c:pt>
                <c:pt idx="193">
                  <c:v>0.65860430000000003</c:v>
                </c:pt>
                <c:pt idx="194">
                  <c:v>0.66057259999999995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Sheet1!$C$6:$C$200</c:f>
              <c:numCache>
                <c:formatCode>0.000000</c:formatCode>
                <c:ptCount val="195"/>
                <c:pt idx="0">
                  <c:v>1.5969700392325501E-11</c:v>
                </c:pt>
                <c:pt idx="1">
                  <c:v>1.31481828158211E-10</c:v>
                </c:pt>
                <c:pt idx="2">
                  <c:v>7.7007615961490498E-10</c:v>
                </c:pt>
                <c:pt idx="3">
                  <c:v>3.51271967767255E-9</c:v>
                </c:pt>
                <c:pt idx="4">
                  <c:v>1.32303237225862E-8</c:v>
                </c:pt>
                <c:pt idx="5">
                  <c:v>4.2819388237901498E-8</c:v>
                </c:pt>
                <c:pt idx="6">
                  <c:v>1.22521485098305E-7</c:v>
                </c:pt>
                <c:pt idx="7">
                  <c:v>3.1652869657095598E-7</c:v>
                </c:pt>
                <c:pt idx="8">
                  <c:v>7.5019999554095697E-7</c:v>
                </c:pt>
                <c:pt idx="9">
                  <c:v>1.65157213448053E-6</c:v>
                </c:pt>
                <c:pt idx="10">
                  <c:v>3.41078241834333E-6</c:v>
                </c:pt>
                <c:pt idx="11">
                  <c:v>6.6604057508700804E-6</c:v>
                </c:pt>
                <c:pt idx="12">
                  <c:v>1.2378485695811101E-5</c:v>
                </c:pt>
                <c:pt idx="13">
                  <c:v>2.20142345671977E-5</c:v>
                </c:pt>
                <c:pt idx="14">
                  <c:v>3.7634106876132902E-5</c:v>
                </c:pt>
                <c:pt idx="15">
                  <c:v>6.2083412072800695E-5</c:v>
                </c:pt>
                <c:pt idx="16">
                  <c:v>9.9156085274769001E-5</c:v>
                </c:pt>
                <c:pt idx="17">
                  <c:v>1.5376296678040399E-4</c:v>
                </c:pt>
                <c:pt idx="18">
                  <c:v>2.3208723416178701E-4</c:v>
                </c:pt>
                <c:pt idx="19">
                  <c:v>3.4171472380485E-4</c:v>
                </c:pt>
                <c:pt idx="20">
                  <c:v>4.9172693827959503E-4</c:v>
                </c:pt>
                <c:pt idx="21">
                  <c:v>6.9274563383933598E-4</c:v>
                </c:pt>
                <c:pt idx="22">
                  <c:v>9.5691998587849297E-4</c:v>
                </c:pt>
                <c:pt idx="23">
                  <c:v>1.2978503035472901E-3</c:v>
                </c:pt>
                <c:pt idx="24">
                  <c:v>1.73044588247743E-3</c:v>
                </c:pt>
                <c:pt idx="25">
                  <c:v>2.2707185547141098E-3</c:v>
                </c:pt>
                <c:pt idx="26">
                  <c:v>2.9355174891240901E-3</c:v>
                </c:pt>
                <c:pt idx="27">
                  <c:v>3.7422144828742E-3</c:v>
                </c:pt>
                <c:pt idx="28">
                  <c:v>4.7083520652344297E-3</c:v>
                </c:pt>
                <c:pt idx="29">
                  <c:v>5.8512689697642097E-3</c:v>
                </c:pt>
                <c:pt idx="30">
                  <c:v>7.1877187634651098E-3</c:v>
                </c:pt>
                <c:pt idx="31">
                  <c:v>8.7334975903740203E-3</c:v>
                </c:pt>
                <c:pt idx="32">
                  <c:v>1.0503096127355E-2</c:v>
                </c:pt>
                <c:pt idx="33">
                  <c:v>1.2509389083577301E-2</c:v>
                </c:pt>
                <c:pt idx="34">
                  <c:v>1.4763373093147901E-2</c:v>
                </c:pt>
                <c:pt idx="35">
                  <c:v>1.72739608878529E-2</c:v>
                </c:pt>
                <c:pt idx="36">
                  <c:v>2.00478364467685E-2</c:v>
                </c:pt>
                <c:pt idx="37">
                  <c:v>2.3089372646156101E-2</c:v>
                </c:pt>
                <c:pt idx="38">
                  <c:v>2.6400609990907199E-2</c:v>
                </c:pt>
                <c:pt idx="39">
                  <c:v>2.9981292466315E-2</c:v>
                </c:pt>
                <c:pt idx="40">
                  <c:v>3.3828954520041699E-2</c:v>
                </c:pt>
                <c:pt idx="41">
                  <c:v>3.7939051726600198E-2</c:v>
                </c:pt>
                <c:pt idx="42">
                  <c:v>4.2305126806404601E-2</c:v>
                </c:pt>
                <c:pt idx="43">
                  <c:v>4.6919002331266897E-2</c:v>
                </c:pt>
                <c:pt idx="44">
                  <c:v>5.1770991579001897E-2</c:v>
                </c:pt>
                <c:pt idx="45">
                  <c:v>5.6850119512449698E-2</c:v>
                </c:pt>
                <c:pt idx="46">
                  <c:v>6.2144346654975202E-2</c:v>
                </c:pt>
                <c:pt idx="47">
                  <c:v>6.7640789618394107E-2</c:v>
                </c:pt>
                <c:pt idx="48">
                  <c:v>7.3325933121465806E-2</c:v>
                </c:pt>
                <c:pt idx="49">
                  <c:v>7.9185829441614702E-2</c:v>
                </c:pt>
                <c:pt idx="50">
                  <c:v>8.5206282308778802E-2</c:v>
                </c:pt>
                <c:pt idx="51">
                  <c:v>9.1373013233654002E-2</c:v>
                </c:pt>
                <c:pt idx="52">
                  <c:v>9.7671809133569404E-2</c:v>
                </c:pt>
                <c:pt idx="53">
                  <c:v>0.10408865086161199</c:v>
                </c:pt>
                <c:pt idx="54">
                  <c:v>0.110609822853143</c:v>
                </c:pt>
                <c:pt idx="55">
                  <c:v>0.11722200458167301</c:v>
                </c:pt>
                <c:pt idx="56">
                  <c:v>0.123912344872407</c:v>
                </c:pt>
                <c:pt idx="57">
                  <c:v>0.130668520369571</c:v>
                </c:pt>
                <c:pt idx="58">
                  <c:v>0.13747877960809299</c:v>
                </c:pt>
                <c:pt idx="59">
                  <c:v>0.14433197421684499</c:v>
                </c:pt>
                <c:pt idx="60">
                  <c:v>0.15121757879497699</c:v>
                </c:pt>
                <c:pt idx="61">
                  <c:v>0.158125700968829</c:v>
                </c:pt>
                <c:pt idx="62">
                  <c:v>0.165047083067279</c:v>
                </c:pt>
                <c:pt idx="63">
                  <c:v>0.171973096758958</c:v>
                </c:pt>
                <c:pt idx="64">
                  <c:v>0.17889573188463401</c:v>
                </c:pt>
                <c:pt idx="65">
                  <c:v>0.185807580599538</c:v>
                </c:pt>
                <c:pt idx="66">
                  <c:v>0.19270181781927001</c:v>
                </c:pt>
                <c:pt idx="67">
                  <c:v>0.19957217884348799</c:v>
                </c:pt>
                <c:pt idx="68">
                  <c:v>0.206412934917067</c:v>
                </c:pt>
                <c:pt idx="69">
                  <c:v>0.21321886738089299</c:v>
                </c:pt>
                <c:pt idx="70">
                  <c:v>0.21998524096536701</c:v>
                </c:pt>
                <c:pt idx="71">
                  <c:v>0.22670777668973899</c:v>
                </c:pt>
                <c:pt idx="72">
                  <c:v>0.23338262474973401</c:v>
                </c:pt>
                <c:pt idx="73">
                  <c:v>0.24000633770461999</c:v>
                </c:pt>
                <c:pt idx="74">
                  <c:v>0.246575844212303</c:v>
                </c:pt>
                <c:pt idx="75">
                  <c:v>0.25308842350689997</c:v>
                </c:pt>
                <c:pt idx="76">
                  <c:v>0.25954168076670597</c:v>
                </c:pt>
                <c:pt idx="77">
                  <c:v>0.26593352348093502</c:v>
                </c:pt>
                <c:pt idx="78">
                  <c:v>0.272262138890354</c:v>
                </c:pt>
                <c:pt idx="79">
                  <c:v>0.27852597254917</c:v>
                </c:pt>
                <c:pt idx="80">
                  <c:v>0.28472370803268998</c:v>
                </c:pt>
                <c:pt idx="81">
                  <c:v>0.29085424779665398</c:v>
                </c:pt>
                <c:pt idx="82">
                  <c:v>0.296916695179195</c:v>
                </c:pt>
                <c:pt idx="83">
                  <c:v>0.30291033752456797</c:v>
                </c:pt>
                <c:pt idx="84">
                  <c:v>0.308834630398647</c:v>
                </c:pt>
                <c:pt idx="85">
                  <c:v>0.31468918285929698</c:v>
                </c:pt>
                <c:pt idx="86">
                  <c:v>0.32047374373969101</c:v>
                </c:pt>
                <c:pt idx="87">
                  <c:v>0.32618818889922602</c:v>
                </c:pt>
                <c:pt idx="88">
                  <c:v>0.33183250939447301</c:v>
                </c:pt>
                <c:pt idx="89">
                  <c:v>0.33740680052149902</c:v>
                </c:pt>
                <c:pt idx="90">
                  <c:v>0.34291125168058401</c:v>
                </c:pt>
                <c:pt idx="91">
                  <c:v>0.34834613701475498</c:v>
                </c:pt>
                <c:pt idx="92">
                  <c:v>0.35371180677443298</c:v>
                </c:pt>
                <c:pt idx="93">
                  <c:v>0.35900867936179898</c:v>
                </c:pt>
                <c:pt idx="94">
                  <c:v>0.36423723401007901</c:v>
                </c:pt>
                <c:pt idx="95">
                  <c:v>0.36939800405474699</c:v>
                </c:pt>
                <c:pt idx="96">
                  <c:v>0.37449157075559802</c:v>
                </c:pt>
                <c:pt idx="97">
                  <c:v>0.37951855763070502</c:v>
                </c:pt>
                <c:pt idx="98">
                  <c:v>0.38447962526531398</c:v>
                </c:pt>
                <c:pt idx="99">
                  <c:v>0.38937546656087602</c:v>
                </c:pt>
                <c:pt idx="100">
                  <c:v>0.39420680239144501</c:v>
                </c:pt>
                <c:pt idx="101">
                  <c:v>0.398974377636726</c:v>
                </c:pt>
                <c:pt idx="102">
                  <c:v>0.40367895756300998</c:v>
                </c:pt>
                <c:pt idx="103">
                  <c:v>0.40832132452514602</c:v>
                </c:pt>
                <c:pt idx="104">
                  <c:v>0.41290227496452198</c:v>
                </c:pt>
                <c:pt idx="105">
                  <c:v>0.41742261667973501</c:v>
                </c:pt>
                <c:pt idx="106">
                  <c:v>0.42188316634831902</c:v>
                </c:pt>
                <c:pt idx="107">
                  <c:v>0.426284747279422</c:v>
                </c:pt>
                <c:pt idx="108">
                  <c:v>0.43062818737879699</c:v>
                </c:pt>
                <c:pt idx="109">
                  <c:v>0.43491431730887098</c:v>
                </c:pt>
                <c:pt idx="110">
                  <c:v>0.43914396882791501</c:v>
                </c:pt>
                <c:pt idx="111">
                  <c:v>0.44331797329356498</c:v>
                </c:pt>
                <c:pt idx="112">
                  <c:v>0.44743716031707498</c:v>
                </c:pt>
                <c:pt idx="113">
                  <c:v>0.45150235655572302</c:v>
                </c:pt>
                <c:pt idx="114">
                  <c:v>0.45551438463175498</c:v>
                </c:pt>
                <c:pt idx="115">
                  <c:v>0.45947406216719999</c:v>
                </c:pt>
                <c:pt idx="116">
                  <c:v>0.46338220092468901</c:v>
                </c:pt>
                <c:pt idx="117">
                  <c:v>0.46723960604520098</c:v>
                </c:pt>
                <c:pt idx="118">
                  <c:v>0.47104707537440998</c:v>
                </c:pt>
                <c:pt idx="119">
                  <c:v>0.47480539886992801</c:v>
                </c:pt>
                <c:pt idx="120">
                  <c:v>0.47851535808239298</c:v>
                </c:pt>
                <c:pt idx="121">
                  <c:v>0.48217772570391199</c:v>
                </c:pt>
                <c:pt idx="122">
                  <c:v>0.48579326517788302</c:v>
                </c:pt>
                <c:pt idx="123">
                  <c:v>0.489362730364717</c:v>
                </c:pt>
                <c:pt idx="124">
                  <c:v>0.492886865258435</c:v>
                </c:pt>
                <c:pt idx="125">
                  <c:v>0.49636640374951202</c:v>
                </c:pt>
                <c:pt idx="126">
                  <c:v>0.499802069429721</c:v>
                </c:pt>
                <c:pt idx="127">
                  <c:v>0.50319457543510604</c:v>
                </c:pt>
                <c:pt idx="128">
                  <c:v>0.50654462432349501</c:v>
                </c:pt>
                <c:pt idx="129">
                  <c:v>0.50985290798329397</c:v>
                </c:pt>
                <c:pt idx="130">
                  <c:v>0.51312010757055804</c:v>
                </c:pt>
                <c:pt idx="131">
                  <c:v>0.51634689347159202</c:v>
                </c:pt>
                <c:pt idx="132">
                  <c:v>0.51953392528856301</c:v>
                </c:pt>
                <c:pt idx="133">
                  <c:v>0.52268185184582705</c:v>
                </c:pt>
                <c:pt idx="134">
                  <c:v>0.52579131121484202</c:v>
                </c:pt>
                <c:pt idx="135">
                  <c:v>0.52886293075575397</c:v>
                </c:pt>
                <c:pt idx="136">
                  <c:v>0.53189732717388605</c:v>
                </c:pt>
                <c:pt idx="137">
                  <c:v>0.53489510658950501</c:v>
                </c:pt>
                <c:pt idx="138">
                  <c:v>0.53785686461940097</c:v>
                </c:pt>
                <c:pt idx="139">
                  <c:v>0.54078318646892698</c:v>
                </c:pt>
                <c:pt idx="140">
                  <c:v>0.54367464703326795</c:v>
                </c:pt>
                <c:pt idx="141">
                  <c:v>0.54653181100681103</c:v>
                </c:pt>
                <c:pt idx="142">
                  <c:v>0.54935523299960298</c:v>
                </c:pt>
                <c:pt idx="143">
                  <c:v>0.55214545765994505</c:v>
                </c:pt>
                <c:pt idx="144">
                  <c:v>0.55490301980228995</c:v>
                </c:pt>
                <c:pt idx="145">
                  <c:v>0.55762844453965499</c:v>
                </c:pt>
                <c:pt idx="146">
                  <c:v>0.56032224741985104</c:v>
                </c:pt>
                <c:pt idx="147">
                  <c:v>0.56298493456488397</c:v>
                </c:pt>
                <c:pt idx="148">
                  <c:v>0.56561700281295901</c:v>
                </c:pt>
                <c:pt idx="149">
                  <c:v>0.56821893986253602</c:v>
                </c:pt>
                <c:pt idx="150">
                  <c:v>0.57079122441798602</c:v>
                </c:pt>
                <c:pt idx="151">
                  <c:v>0.57333432633639703</c:v>
                </c:pt>
                <c:pt idx="152">
                  <c:v>0.57584870677514699</c:v>
                </c:pt>
                <c:pt idx="153">
                  <c:v>0.57833481833988698</c:v>
                </c:pt>
                <c:pt idx="154">
                  <c:v>0.58079310523262095</c:v>
                </c:pt>
                <c:pt idx="155">
                  <c:v>0.58322400339959901</c:v>
                </c:pt>
                <c:pt idx="156">
                  <c:v>0.58562794067874802</c:v>
                </c:pt>
                <c:pt idx="157">
                  <c:v>0.58800533694644697</c:v>
                </c:pt>
                <c:pt idx="158">
                  <c:v>0.59035660426340197</c:v>
                </c:pt>
                <c:pt idx="159">
                  <c:v>0.59268214701946997</c:v>
                </c:pt>
                <c:pt idx="160">
                  <c:v>0.59498236207724697</c:v>
                </c:pt>
                <c:pt idx="161">
                  <c:v>0.59725763891428896</c:v>
                </c:pt>
                <c:pt idx="162">
                  <c:v>0.59950835976384498</c:v>
                </c:pt>
                <c:pt idx="163">
                  <c:v>0.60173489975396999</c:v>
                </c:pt>
                <c:pt idx="164">
                  <c:v>0.60393762704494602</c:v>
                </c:pt>
                <c:pt idx="165">
                  <c:v>0.60611690296491605</c:v>
                </c:pt>
                <c:pt idx="166">
                  <c:v>0.60827308214365094</c:v>
                </c:pt>
                <c:pt idx="167">
                  <c:v>0.61040651264441703</c:v>
                </c:pt>
                <c:pt idx="168">
                  <c:v>0.61251753609385196</c:v>
                </c:pt>
                <c:pt idx="169">
                  <c:v>0.61460648780985105</c:v>
                </c:pt>
                <c:pt idx="170">
                  <c:v>0.61667369692739504</c:v>
                </c:pt>
                <c:pt idx="171">
                  <c:v>0.61871948652231501</c:v>
                </c:pt>
                <c:pt idx="172">
                  <c:v>0.62074417373295998</c:v>
                </c:pt>
                <c:pt idx="173">
                  <c:v>0.62274806987976605</c:v>
                </c:pt>
                <c:pt idx="174">
                  <c:v>0.624731480582707</c:v>
                </c:pt>
                <c:pt idx="175">
                  <c:v>0.62669470587663501</c:v>
                </c:pt>
                <c:pt idx="176">
                  <c:v>0.62863804032449899</c:v>
                </c:pt>
                <c:pt idx="177">
                  <c:v>0.63056177312845796</c:v>
                </c:pt>
                <c:pt idx="178">
                  <c:v>0.63246618823888701</c:v>
                </c:pt>
                <c:pt idx="179">
                  <c:v>0.63435156446129803</c:v>
                </c:pt>
                <c:pt idx="180">
                  <c:v>0.63621817556118399</c:v>
                </c:pt>
                <c:pt idx="181">
                  <c:v>0.63806629036679896</c:v>
                </c:pt>
                <c:pt idx="182">
                  <c:v>0.63989617286990197</c:v>
                </c:pt>
                <c:pt idx="183">
                  <c:v>0.64170808232448895</c:v>
                </c:pt>
                <c:pt idx="184">
                  <c:v>0.64350227334351395</c:v>
                </c:pt>
                <c:pt idx="185">
                  <c:v>0.64527899599365601</c:v>
                </c:pt>
                <c:pt idx="186">
                  <c:v>0.64703849588812801</c:v>
                </c:pt>
                <c:pt idx="187">
                  <c:v>0.64878101427757795</c:v>
                </c:pt>
                <c:pt idx="188">
                  <c:v>0.65050678813908702</c:v>
                </c:pt>
                <c:pt idx="189">
                  <c:v>0.65221605026331897</c:v>
                </c:pt>
                <c:pt idx="190">
                  <c:v>0.65390902933983197</c:v>
                </c:pt>
                <c:pt idx="191">
                  <c:v>0.65558595004058196</c:v>
                </c:pt>
                <c:pt idx="192">
                  <c:v>0.65724703310166499</c:v>
                </c:pt>
                <c:pt idx="193">
                  <c:v>0.65889249540331196</c:v>
                </c:pt>
                <c:pt idx="194">
                  <c:v>0.66052255004816995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5584"/>
        <c:axId val="112197632"/>
      </c:scatterChart>
      <c:valAx>
        <c:axId val="9575558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7632"/>
        <c:crosses val="autoZero"/>
        <c:crossBetween val="midCat"/>
      </c:valAx>
      <c:valAx>
        <c:axId val="1121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Sheet1!$F$6:$F$200</c:f>
              <c:numCache>
                <c:formatCode>0.000000</c:formatCode>
                <c:ptCount val="195"/>
                <c:pt idx="0">
                  <c:v>0.39228990000000002</c:v>
                </c:pt>
                <c:pt idx="1">
                  <c:v>0.4044739</c:v>
                </c:pt>
                <c:pt idx="2">
                  <c:v>0.4172865</c:v>
                </c:pt>
                <c:pt idx="3">
                  <c:v>0.43001139999999999</c:v>
                </c:pt>
                <c:pt idx="4">
                  <c:v>0.4424689</c:v>
                </c:pt>
                <c:pt idx="5">
                  <c:v>0.45577200000000001</c:v>
                </c:pt>
                <c:pt idx="6">
                  <c:v>0.46853260000000002</c:v>
                </c:pt>
                <c:pt idx="7">
                  <c:v>0.48153040000000003</c:v>
                </c:pt>
                <c:pt idx="8">
                  <c:v>0.49433470000000002</c:v>
                </c:pt>
                <c:pt idx="9">
                  <c:v>0.50703980000000004</c:v>
                </c:pt>
                <c:pt idx="10">
                  <c:v>0.51968499999999995</c:v>
                </c:pt>
                <c:pt idx="11">
                  <c:v>0.53257759999999998</c:v>
                </c:pt>
                <c:pt idx="12">
                  <c:v>0.54454930000000001</c:v>
                </c:pt>
                <c:pt idx="13">
                  <c:v>0.55705079999999996</c:v>
                </c:pt>
                <c:pt idx="14">
                  <c:v>0.56915329999999997</c:v>
                </c:pt>
                <c:pt idx="15">
                  <c:v>0.58012870000000005</c:v>
                </c:pt>
                <c:pt idx="16">
                  <c:v>0.59236060000000001</c:v>
                </c:pt>
                <c:pt idx="17">
                  <c:v>0.60357640000000001</c:v>
                </c:pt>
                <c:pt idx="18">
                  <c:v>0.61430859999999998</c:v>
                </c:pt>
                <c:pt idx="19">
                  <c:v>0.62415010000000004</c:v>
                </c:pt>
                <c:pt idx="20">
                  <c:v>0.63463029999999998</c:v>
                </c:pt>
                <c:pt idx="21">
                  <c:v>0.64445830000000004</c:v>
                </c:pt>
                <c:pt idx="22">
                  <c:v>0.65348899999999999</c:v>
                </c:pt>
                <c:pt idx="23">
                  <c:v>0.66282490000000005</c:v>
                </c:pt>
                <c:pt idx="24">
                  <c:v>0.67142930000000001</c:v>
                </c:pt>
                <c:pt idx="25">
                  <c:v>0.6798708</c:v>
                </c:pt>
                <c:pt idx="26">
                  <c:v>0.68741770000000002</c:v>
                </c:pt>
                <c:pt idx="27">
                  <c:v>0.6945983</c:v>
                </c:pt>
                <c:pt idx="28">
                  <c:v>0.70144629999999997</c:v>
                </c:pt>
                <c:pt idx="29">
                  <c:v>0.70810969999999995</c:v>
                </c:pt>
                <c:pt idx="30">
                  <c:v>0.71347059999999995</c:v>
                </c:pt>
                <c:pt idx="31">
                  <c:v>0.71890600000000004</c:v>
                </c:pt>
                <c:pt idx="32">
                  <c:v>0.72361260000000005</c:v>
                </c:pt>
                <c:pt idx="33">
                  <c:v>0.72840190000000005</c:v>
                </c:pt>
                <c:pt idx="34">
                  <c:v>0.73193929999999996</c:v>
                </c:pt>
                <c:pt idx="35">
                  <c:v>0.73563820000000002</c:v>
                </c:pt>
                <c:pt idx="36">
                  <c:v>0.73833669999999996</c:v>
                </c:pt>
                <c:pt idx="37">
                  <c:v>0.74077400000000004</c:v>
                </c:pt>
                <c:pt idx="38">
                  <c:v>0.74247629999999998</c:v>
                </c:pt>
                <c:pt idx="39">
                  <c:v>0.74410419999999999</c:v>
                </c:pt>
                <c:pt idx="40">
                  <c:v>0.74510330000000002</c:v>
                </c:pt>
                <c:pt idx="41">
                  <c:v>0.74593920000000002</c:v>
                </c:pt>
                <c:pt idx="42">
                  <c:v>0.74583140000000003</c:v>
                </c:pt>
                <c:pt idx="43">
                  <c:v>0.74559030000000004</c:v>
                </c:pt>
                <c:pt idx="44">
                  <c:v>0.7447182</c:v>
                </c:pt>
                <c:pt idx="45">
                  <c:v>0.7438804</c:v>
                </c:pt>
                <c:pt idx="46">
                  <c:v>0.74229560000000006</c:v>
                </c:pt>
                <c:pt idx="47">
                  <c:v>0.74069110000000005</c:v>
                </c:pt>
                <c:pt idx="48">
                  <c:v>0.73814219999999997</c:v>
                </c:pt>
                <c:pt idx="49">
                  <c:v>0.73589780000000005</c:v>
                </c:pt>
                <c:pt idx="50">
                  <c:v>0.7332881</c:v>
                </c:pt>
                <c:pt idx="51">
                  <c:v>0.73073350000000004</c:v>
                </c:pt>
                <c:pt idx="52">
                  <c:v>0.72714409999999996</c:v>
                </c:pt>
                <c:pt idx="53">
                  <c:v>0.72355210000000003</c:v>
                </c:pt>
                <c:pt idx="54">
                  <c:v>0.72002679999999997</c:v>
                </c:pt>
                <c:pt idx="55">
                  <c:v>0.71653940000000005</c:v>
                </c:pt>
                <c:pt idx="56">
                  <c:v>0.71225539999999998</c:v>
                </c:pt>
                <c:pt idx="57">
                  <c:v>0.70806139999999995</c:v>
                </c:pt>
                <c:pt idx="58">
                  <c:v>0.70377699999999999</c:v>
                </c:pt>
                <c:pt idx="59">
                  <c:v>0.69943520000000003</c:v>
                </c:pt>
                <c:pt idx="60">
                  <c:v>0.69495240000000003</c:v>
                </c:pt>
                <c:pt idx="61">
                  <c:v>0.69043639999999995</c:v>
                </c:pt>
                <c:pt idx="62">
                  <c:v>0.68519980000000003</c:v>
                </c:pt>
                <c:pt idx="63">
                  <c:v>0.68104439999999999</c:v>
                </c:pt>
                <c:pt idx="64">
                  <c:v>0.67594989999999999</c:v>
                </c:pt>
                <c:pt idx="65">
                  <c:v>0.67116980000000004</c:v>
                </c:pt>
                <c:pt idx="66">
                  <c:v>0.66648660000000004</c:v>
                </c:pt>
                <c:pt idx="67">
                  <c:v>0.66110369999999996</c:v>
                </c:pt>
                <c:pt idx="68">
                  <c:v>0.65647109999999997</c:v>
                </c:pt>
                <c:pt idx="69">
                  <c:v>0.65188159999999995</c:v>
                </c:pt>
                <c:pt idx="70">
                  <c:v>0.64682629999999997</c:v>
                </c:pt>
                <c:pt idx="71">
                  <c:v>0.64194229999999997</c:v>
                </c:pt>
                <c:pt idx="72">
                  <c:v>0.6368954</c:v>
                </c:pt>
                <c:pt idx="73">
                  <c:v>0.63203310000000001</c:v>
                </c:pt>
                <c:pt idx="74">
                  <c:v>0.62741400000000003</c:v>
                </c:pt>
                <c:pt idx="75">
                  <c:v>0.62189019999999995</c:v>
                </c:pt>
                <c:pt idx="76">
                  <c:v>0.61741539999999995</c:v>
                </c:pt>
                <c:pt idx="77">
                  <c:v>0.61207480000000003</c:v>
                </c:pt>
                <c:pt idx="78">
                  <c:v>0.60708589999999996</c:v>
                </c:pt>
                <c:pt idx="79">
                  <c:v>0.6023056</c:v>
                </c:pt>
                <c:pt idx="80">
                  <c:v>0.59733919999999996</c:v>
                </c:pt>
                <c:pt idx="81">
                  <c:v>0.59278200000000003</c:v>
                </c:pt>
                <c:pt idx="82">
                  <c:v>0.58835789999999999</c:v>
                </c:pt>
                <c:pt idx="83">
                  <c:v>0.58367360000000001</c:v>
                </c:pt>
                <c:pt idx="84">
                  <c:v>0.57936580000000004</c:v>
                </c:pt>
                <c:pt idx="85">
                  <c:v>0.57427260000000002</c:v>
                </c:pt>
                <c:pt idx="86">
                  <c:v>0.56905689999999998</c:v>
                </c:pt>
                <c:pt idx="87">
                  <c:v>0.56480779999999997</c:v>
                </c:pt>
                <c:pt idx="88">
                  <c:v>0.56061890000000003</c:v>
                </c:pt>
                <c:pt idx="89">
                  <c:v>0.55600210000000005</c:v>
                </c:pt>
                <c:pt idx="90">
                  <c:v>0.55198420000000004</c:v>
                </c:pt>
                <c:pt idx="91">
                  <c:v>0.5473095</c:v>
                </c:pt>
                <c:pt idx="92">
                  <c:v>0.5427459</c:v>
                </c:pt>
                <c:pt idx="93">
                  <c:v>0.53894690000000001</c:v>
                </c:pt>
                <c:pt idx="94">
                  <c:v>0.53460430000000003</c:v>
                </c:pt>
                <c:pt idx="95">
                  <c:v>0.53054000000000001</c:v>
                </c:pt>
                <c:pt idx="96">
                  <c:v>0.52670830000000002</c:v>
                </c:pt>
                <c:pt idx="97">
                  <c:v>0.52227480000000004</c:v>
                </c:pt>
                <c:pt idx="98">
                  <c:v>0.51866610000000002</c:v>
                </c:pt>
                <c:pt idx="99">
                  <c:v>0.51452350000000002</c:v>
                </c:pt>
                <c:pt idx="100">
                  <c:v>0.51033580000000001</c:v>
                </c:pt>
                <c:pt idx="101">
                  <c:v>0.50658800000000004</c:v>
                </c:pt>
                <c:pt idx="102">
                  <c:v>0.50322219999999995</c:v>
                </c:pt>
                <c:pt idx="103">
                  <c:v>0.49928630000000002</c:v>
                </c:pt>
                <c:pt idx="104">
                  <c:v>0.49538789999999999</c:v>
                </c:pt>
                <c:pt idx="105">
                  <c:v>0.49169649999999998</c:v>
                </c:pt>
                <c:pt idx="106">
                  <c:v>0.4882629</c:v>
                </c:pt>
                <c:pt idx="107">
                  <c:v>0.48469610000000002</c:v>
                </c:pt>
                <c:pt idx="108">
                  <c:v>0.48115210000000003</c:v>
                </c:pt>
                <c:pt idx="109">
                  <c:v>0.47742709999999999</c:v>
                </c:pt>
                <c:pt idx="110">
                  <c:v>0.47378819999999999</c:v>
                </c:pt>
                <c:pt idx="111">
                  <c:v>0.47054439999999997</c:v>
                </c:pt>
                <c:pt idx="112">
                  <c:v>0.46711950000000002</c:v>
                </c:pt>
                <c:pt idx="113">
                  <c:v>0.46328979999999997</c:v>
                </c:pt>
                <c:pt idx="114">
                  <c:v>0.46018890000000001</c:v>
                </c:pt>
                <c:pt idx="115">
                  <c:v>0.45695950000000002</c:v>
                </c:pt>
                <c:pt idx="116">
                  <c:v>0.45416079999999998</c:v>
                </c:pt>
                <c:pt idx="117">
                  <c:v>0.45080550000000003</c:v>
                </c:pt>
                <c:pt idx="118">
                  <c:v>0.44745380000000001</c:v>
                </c:pt>
                <c:pt idx="119">
                  <c:v>0.444496</c:v>
                </c:pt>
                <c:pt idx="120">
                  <c:v>0.44185570000000002</c:v>
                </c:pt>
                <c:pt idx="121">
                  <c:v>0.43889430000000001</c:v>
                </c:pt>
                <c:pt idx="122">
                  <c:v>0.43553629999999999</c:v>
                </c:pt>
                <c:pt idx="123">
                  <c:v>0.4325793</c:v>
                </c:pt>
                <c:pt idx="124">
                  <c:v>0.42984410000000001</c:v>
                </c:pt>
                <c:pt idx="125">
                  <c:v>0.42688999999999999</c:v>
                </c:pt>
                <c:pt idx="126">
                  <c:v>0.42400290000000002</c:v>
                </c:pt>
                <c:pt idx="127">
                  <c:v>0.42087150000000001</c:v>
                </c:pt>
                <c:pt idx="128">
                  <c:v>0.4182826</c:v>
                </c:pt>
                <c:pt idx="129">
                  <c:v>0.415578</c:v>
                </c:pt>
                <c:pt idx="130">
                  <c:v>0.41305560000000002</c:v>
                </c:pt>
                <c:pt idx="131">
                  <c:v>0.40991880000000003</c:v>
                </c:pt>
                <c:pt idx="132">
                  <c:v>0.4078039</c:v>
                </c:pt>
                <c:pt idx="133">
                  <c:v>0.40457080000000001</c:v>
                </c:pt>
                <c:pt idx="134">
                  <c:v>0.4022966</c:v>
                </c:pt>
                <c:pt idx="135">
                  <c:v>0.3995959</c:v>
                </c:pt>
                <c:pt idx="136">
                  <c:v>0.39689930000000001</c:v>
                </c:pt>
                <c:pt idx="137">
                  <c:v>0.39482339999999999</c:v>
                </c:pt>
                <c:pt idx="138">
                  <c:v>0.39257059999999999</c:v>
                </c:pt>
                <c:pt idx="139">
                  <c:v>0.38942559999999998</c:v>
                </c:pt>
                <c:pt idx="140">
                  <c:v>0.38768140000000001</c:v>
                </c:pt>
                <c:pt idx="141">
                  <c:v>0.38502500000000001</c:v>
                </c:pt>
                <c:pt idx="142">
                  <c:v>0.3827354</c:v>
                </c:pt>
                <c:pt idx="143">
                  <c:v>0.38046279999999999</c:v>
                </c:pt>
                <c:pt idx="144">
                  <c:v>0.37773709999999999</c:v>
                </c:pt>
                <c:pt idx="145">
                  <c:v>0.3761063</c:v>
                </c:pt>
                <c:pt idx="146">
                  <c:v>0.3733089</c:v>
                </c:pt>
                <c:pt idx="147">
                  <c:v>0.37139050000000001</c:v>
                </c:pt>
                <c:pt idx="148">
                  <c:v>0.36908730000000001</c:v>
                </c:pt>
                <c:pt idx="149">
                  <c:v>0.3669326</c:v>
                </c:pt>
                <c:pt idx="150">
                  <c:v>0.36479339999999999</c:v>
                </c:pt>
                <c:pt idx="151">
                  <c:v>0.36243170000000002</c:v>
                </c:pt>
                <c:pt idx="152">
                  <c:v>0.3606394</c:v>
                </c:pt>
                <c:pt idx="153">
                  <c:v>0.35838579999999998</c:v>
                </c:pt>
                <c:pt idx="154">
                  <c:v>0.35662440000000001</c:v>
                </c:pt>
                <c:pt idx="155">
                  <c:v>0.35420079999999998</c:v>
                </c:pt>
                <c:pt idx="156">
                  <c:v>0.3521357</c:v>
                </c:pt>
                <c:pt idx="157">
                  <c:v>0.35022360000000002</c:v>
                </c:pt>
                <c:pt idx="158">
                  <c:v>0.34803460000000003</c:v>
                </c:pt>
                <c:pt idx="159">
                  <c:v>0.34628399999999998</c:v>
                </c:pt>
                <c:pt idx="160">
                  <c:v>0.34431820000000002</c:v>
                </c:pt>
                <c:pt idx="161">
                  <c:v>0.342694</c:v>
                </c:pt>
                <c:pt idx="162">
                  <c:v>0.34079039999999999</c:v>
                </c:pt>
                <c:pt idx="163">
                  <c:v>0.33870980000000001</c:v>
                </c:pt>
                <c:pt idx="164">
                  <c:v>0.3370745</c:v>
                </c:pt>
                <c:pt idx="165">
                  <c:v>0.3349837</c:v>
                </c:pt>
                <c:pt idx="166">
                  <c:v>0.3328837</c:v>
                </c:pt>
                <c:pt idx="167">
                  <c:v>0.33123960000000002</c:v>
                </c:pt>
                <c:pt idx="168">
                  <c:v>0.32941959999999998</c:v>
                </c:pt>
                <c:pt idx="169">
                  <c:v>0.32789760000000001</c:v>
                </c:pt>
                <c:pt idx="170">
                  <c:v>0.3260575</c:v>
                </c:pt>
                <c:pt idx="171">
                  <c:v>0.32410630000000001</c:v>
                </c:pt>
                <c:pt idx="172">
                  <c:v>0.32254169999999999</c:v>
                </c:pt>
                <c:pt idx="173">
                  <c:v>0.32075520000000002</c:v>
                </c:pt>
                <c:pt idx="174">
                  <c:v>0.31930059999999999</c:v>
                </c:pt>
                <c:pt idx="175">
                  <c:v>0.31749690000000003</c:v>
                </c:pt>
                <c:pt idx="176">
                  <c:v>0.31642039999999999</c:v>
                </c:pt>
                <c:pt idx="177">
                  <c:v>0.31437290000000001</c:v>
                </c:pt>
                <c:pt idx="178">
                  <c:v>0.3130329</c:v>
                </c:pt>
                <c:pt idx="179">
                  <c:v>0.31128430000000001</c:v>
                </c:pt>
                <c:pt idx="180">
                  <c:v>0.30982710000000002</c:v>
                </c:pt>
                <c:pt idx="181">
                  <c:v>0.30821349999999997</c:v>
                </c:pt>
                <c:pt idx="182">
                  <c:v>0.30666539999999998</c:v>
                </c:pt>
                <c:pt idx="183">
                  <c:v>0.30510599999999999</c:v>
                </c:pt>
                <c:pt idx="184">
                  <c:v>0.30383549999999998</c:v>
                </c:pt>
                <c:pt idx="185">
                  <c:v>0.3021914</c:v>
                </c:pt>
                <c:pt idx="186">
                  <c:v>0.3006278</c:v>
                </c:pt>
                <c:pt idx="187">
                  <c:v>0.29922739999999998</c:v>
                </c:pt>
                <c:pt idx="188">
                  <c:v>0.29760370000000003</c:v>
                </c:pt>
                <c:pt idx="189">
                  <c:v>0.29637059999999998</c:v>
                </c:pt>
                <c:pt idx="190">
                  <c:v>0.29493000000000003</c:v>
                </c:pt>
                <c:pt idx="191">
                  <c:v>0.29333530000000002</c:v>
                </c:pt>
                <c:pt idx="192">
                  <c:v>0.2920587</c:v>
                </c:pt>
                <c:pt idx="193">
                  <c:v>0.29095460000000001</c:v>
                </c:pt>
                <c:pt idx="194">
                  <c:v>0.28928110000000001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Sheet1!$G$6:$G$200</c:f>
              <c:numCache>
                <c:formatCode>0.000000</c:formatCode>
                <c:ptCount val="195"/>
                <c:pt idx="0">
                  <c:v>0.39221119116294301</c:v>
                </c:pt>
                <c:pt idx="1">
                  <c:v>0.404650064210549</c:v>
                </c:pt>
                <c:pt idx="2">
                  <c:v>0.41724782401375499</c:v>
                </c:pt>
                <c:pt idx="3">
                  <c:v>0.42997362714260301</c:v>
                </c:pt>
                <c:pt idx="4">
                  <c:v>0.442795114082559</c:v>
                </c:pt>
                <c:pt idx="5">
                  <c:v>0.45567880200600602</c:v>
                </c:pt>
                <c:pt idx="6">
                  <c:v>0.468590504401868</c:v>
                </c:pt>
                <c:pt idx="7">
                  <c:v>0.48149576282741102</c:v>
                </c:pt>
                <c:pt idx="8">
                  <c:v>0.49436027443182101</c:v>
                </c:pt>
                <c:pt idx="9">
                  <c:v>0.50715029818980195</c:v>
                </c:pt>
                <c:pt idx="10">
                  <c:v>0.51983302316865299</c:v>
                </c:pt>
                <c:pt idx="11">
                  <c:v>0.53237688374148995</c:v>
                </c:pt>
                <c:pt idx="12">
                  <c:v>0.544751809446269</c:v>
                </c:pt>
                <c:pt idx="13">
                  <c:v>0.55692940103994704</c:v>
                </c:pt>
                <c:pt idx="14">
                  <c:v>0.56888302894963005</c:v>
                </c:pt>
                <c:pt idx="15">
                  <c:v>0.58058785541526603</c:v>
                </c:pt>
                <c:pt idx="16">
                  <c:v>0.59202078672298097</c:v>
                </c:pt>
                <c:pt idx="17">
                  <c:v>0.60316036659779104</c:v>
                </c:pt>
                <c:pt idx="18">
                  <c:v>0.61398662564352902</c:v>
                </c:pt>
                <c:pt idx="19">
                  <c:v>0.62448090434805703</c:v>
                </c:pt>
                <c:pt idx="20">
                  <c:v>0.63462566838765</c:v>
                </c:pt>
                <c:pt idx="21">
                  <c:v>0.64440433467541802</c:v>
                </c:pt>
                <c:pt idx="22">
                  <c:v>0.65380112485577901</c:v>
                </c:pt>
                <c:pt idx="23">
                  <c:v>0.66280095993388199</c:v>
                </c:pt>
                <c:pt idx="24">
                  <c:v>0.67138940573928296</c:v>
                </c:pt>
                <c:pt idx="25">
                  <c:v>0.67955267432830802</c:v>
                </c:pt>
                <c:pt idx="26">
                  <c:v>0.68727768163926495</c:v>
                </c:pt>
                <c:pt idx="27">
                  <c:v>0.69455215713621599</c:v>
                </c:pt>
                <c:pt idx="28">
                  <c:v>0.70136479717647704</c:v>
                </c:pt>
                <c:pt idx="29">
                  <c:v>0.70770545070663704</c:v>
                </c:pt>
                <c:pt idx="30">
                  <c:v>0.71356532382700499</c:v>
                </c:pt>
                <c:pt idx="31">
                  <c:v>0.71893718885165403</c:v>
                </c:pt>
                <c:pt idx="32">
                  <c:v>0.72381558370903798</c:v>
                </c:pt>
                <c:pt idx="33">
                  <c:v>0.72819698875818295</c:v>
                </c:pt>
                <c:pt idx="34">
                  <c:v>0.73207997014356396</c:v>
                </c:pt>
                <c:pt idx="35">
                  <c:v>0.73546528143467604</c:v>
                </c:pt>
                <c:pt idx="36">
                  <c:v>0.73835591823040803</c:v>
                </c:pt>
                <c:pt idx="37">
                  <c:v>0.74075712339737099</c:v>
                </c:pt>
                <c:pt idx="38">
                  <c:v>0.74267634342924604</c:v>
                </c:pt>
                <c:pt idx="39">
                  <c:v>0.74412313888175796</c:v>
                </c:pt>
                <c:pt idx="40">
                  <c:v>0.74510905383138404</c:v>
                </c:pt>
                <c:pt idx="41">
                  <c:v>0.74564745075946903</c:v>
                </c:pt>
                <c:pt idx="42">
                  <c:v>0.74575331816386603</c:v>
                </c:pt>
                <c:pt idx="43">
                  <c:v>0.74544305857915205</c:v>
                </c:pt>
                <c:pt idx="44">
                  <c:v>0.74473426460792602</c:v>
                </c:pt>
                <c:pt idx="45">
                  <c:v>0.74364549011491099</c:v>
                </c:pt>
                <c:pt idx="46">
                  <c:v>0.74219602300685295</c:v>
                </c:pt>
                <c:pt idx="47">
                  <c:v>0.74040566510877104</c:v>
                </c:pt>
                <c:pt idx="48">
                  <c:v>0.73829452363752102</c:v>
                </c:pt>
                <c:pt idx="49">
                  <c:v>0.73588281774094799</c:v>
                </c:pt>
                <c:pt idx="50">
                  <c:v>0.73319070257431695</c:v>
                </c:pt>
                <c:pt idx="51">
                  <c:v>0.73023811246856096</c:v>
                </c:pt>
                <c:pt idx="52">
                  <c:v>0.72704462393602498</c:v>
                </c:pt>
                <c:pt idx="53">
                  <c:v>0.72362933857422596</c:v>
                </c:pt>
                <c:pt idx="54">
                  <c:v>0.72001078537183905</c:v>
                </c:pt>
                <c:pt idx="55">
                  <c:v>0.71620684149019498</c:v>
                </c:pt>
                <c:pt idx="56">
                  <c:v>0.71223467027897303</c:v>
                </c:pt>
                <c:pt idx="57">
                  <c:v>0.70811067507365899</c:v>
                </c:pt>
                <c:pt idx="58">
                  <c:v>0.70385046719980704</c:v>
                </c:pt>
                <c:pt idx="59">
                  <c:v>0.69946884655992203</c:v>
                </c:pt>
                <c:pt idx="60">
                  <c:v>0.69497979318793701</c:v>
                </c:pt>
                <c:pt idx="61">
                  <c:v>0.69039646820993505</c:v>
                </c:pt>
                <c:pt idx="62">
                  <c:v>0.68573122273589504</c:v>
                </c:pt>
                <c:pt idx="63">
                  <c:v>0.68099561331519298</c:v>
                </c:pt>
                <c:pt idx="64">
                  <c:v>0.676200422709758</c:v>
                </c:pt>
                <c:pt idx="65">
                  <c:v>0.67135568486620001</c:v>
                </c:pt>
                <c:pt idx="66">
                  <c:v>0.66647071309634698</c:v>
                </c:pt>
                <c:pt idx="67">
                  <c:v>0.66155413060054602</c:v>
                </c:pt>
                <c:pt idx="68">
                  <c:v>0.65661390258670604</c:v>
                </c:pt>
                <c:pt idx="69">
                  <c:v>0.65165736934867302</c:v>
                </c:pt>
                <c:pt idx="70">
                  <c:v>0.64669127976870799</c:v>
                </c:pt>
                <c:pt idx="71">
                  <c:v>0.64172182480029805</c:v>
                </c:pt>
                <c:pt idx="72">
                  <c:v>0.63675467056893797</c:v>
                </c:pt>
                <c:pt idx="73">
                  <c:v>0.631794990800292</c:v>
                </c:pt>
                <c:pt idx="74">
                  <c:v>0.62684749834764897</c:v>
                </c:pt>
                <c:pt idx="75">
                  <c:v>0.62191647564446895</c:v>
                </c:pt>
                <c:pt idx="76">
                  <c:v>0.61700580395388505</c:v>
                </c:pt>
                <c:pt idx="77">
                  <c:v>0.61211899132587699</c:v>
                </c:pt>
                <c:pt idx="78">
                  <c:v>0.60725919920538096</c:v>
                </c:pt>
                <c:pt idx="79">
                  <c:v>0.60242926766149996</c:v>
                </c:pt>
                <c:pt idx="80">
                  <c:v>0.59763173922998003</c:v>
                </c:pt>
                <c:pt idx="81">
                  <c:v>0.592868881378808</c:v>
                </c:pt>
                <c:pt idx="82">
                  <c:v>0.58814270762088505</c:v>
                </c:pt>
                <c:pt idx="83">
                  <c:v>0.58345499730861805</c:v>
                </c:pt>
                <c:pt idx="84">
                  <c:v>0.578807314153578</c:v>
                </c:pt>
                <c:pt idx="85">
                  <c:v>0.57420102352041902</c:v>
                </c:pt>
                <c:pt idx="86">
                  <c:v>0.56963730854849803</c:v>
                </c:pt>
                <c:pt idx="87">
                  <c:v>0.56511718515728104</c:v>
                </c:pt>
                <c:pt idx="88">
                  <c:v>0.56064151599311995</c:v>
                </c:pt>
                <c:pt idx="89">
                  <c:v>0.55621102337540196</c:v>
                </c:pt>
                <c:pt idx="90">
                  <c:v>0.55182630129973398</c:v>
                </c:pt>
                <c:pt idx="91">
                  <c:v>0.54748782655482497</c:v>
                </c:pt>
                <c:pt idx="92">
                  <c:v>0.54319596900830702</c:v>
                </c:pt>
                <c:pt idx="93">
                  <c:v>0.53895100111485605</c:v>
                </c:pt>
                <c:pt idx="94">
                  <c:v>0.53475310669794196</c:v>
                </c:pt>
                <c:pt idx="95">
                  <c:v>0.53060238905422197</c:v>
                </c:pt>
                <c:pt idx="96">
                  <c:v>0.52649887842725296</c:v>
                </c:pt>
                <c:pt idx="97">
                  <c:v>0.52244253889473302</c:v>
                </c:pt>
                <c:pt idx="98">
                  <c:v>0.51843327471103995</c:v>
                </c:pt>
                <c:pt idx="99">
                  <c:v>0.51447093614440897</c:v>
                </c:pt>
                <c:pt idx="100">
                  <c:v>0.51055532484567301</c:v>
                </c:pt>
                <c:pt idx="101">
                  <c:v>0.50668619878321497</c:v>
                </c:pt>
                <c:pt idx="102">
                  <c:v>0.50286327677647902</c:v>
                </c:pt>
                <c:pt idx="103">
                  <c:v>0.49908624265829798</c:v>
                </c:pt>
                <c:pt idx="104">
                  <c:v>0.49535474909417798</c:v>
                </c:pt>
                <c:pt idx="105">
                  <c:v>0.49166842108478098</c:v>
                </c:pt>
                <c:pt idx="106">
                  <c:v>0.48802685917597699</c:v>
                </c:pt>
                <c:pt idx="107">
                  <c:v>0.48442964239908498</c:v>
                </c:pt>
                <c:pt idx="108">
                  <c:v>0.48087633096230797</c:v>
                </c:pt>
                <c:pt idx="109">
                  <c:v>0.47736646871280702</c:v>
                </c:pt>
                <c:pt idx="110">
                  <c:v>0.47389958538743598</c:v>
                </c:pt>
                <c:pt idx="111">
                  <c:v>0.470475198668799</c:v>
                </c:pt>
                <c:pt idx="112">
                  <c:v>0.46709281606206199</c:v>
                </c:pt>
                <c:pt idx="113">
                  <c:v>0.46375193660674302</c:v>
                </c:pt>
                <c:pt idx="114">
                  <c:v>0.46045205243666198</c:v>
                </c:pt>
                <c:pt idx="115">
                  <c:v>0.457192650200203</c:v>
                </c:pt>
                <c:pt idx="116">
                  <c:v>0.45397321235208299</c:v>
                </c:pt>
                <c:pt idx="117">
                  <c:v>0.45079321832700697</c:v>
                </c:pt>
                <c:pt idx="118">
                  <c:v>0.44765214560472799</c:v>
                </c:pt>
                <c:pt idx="119">
                  <c:v>0.44454947067533102</c:v>
                </c:pt>
                <c:pt idx="120">
                  <c:v>0.44148466991284102</c:v>
                </c:pt>
                <c:pt idx="121">
                  <c:v>0.43845722036464402</c:v>
                </c:pt>
                <c:pt idx="122">
                  <c:v>0.43546660046359498</c:v>
                </c:pt>
                <c:pt idx="123">
                  <c:v>0.43251229066917701</c:v>
                </c:pt>
                <c:pt idx="124">
                  <c:v>0.42959377404354399</c:v>
                </c:pt>
                <c:pt idx="125">
                  <c:v>0.42671053676784099</c:v>
                </c:pt>
                <c:pt idx="126">
                  <c:v>0.42386206860374698</c:v>
                </c:pt>
                <c:pt idx="127">
                  <c:v>0.42104786330482202</c:v>
                </c:pt>
                <c:pt idx="128">
                  <c:v>0.418267418981843</c:v>
                </c:pt>
                <c:pt idx="129">
                  <c:v>0.41552023842600899</c:v>
                </c:pt>
                <c:pt idx="130">
                  <c:v>0.41280582939357202</c:v>
                </c:pt>
                <c:pt idx="131">
                  <c:v>0.41012370485516503</c:v>
                </c:pt>
                <c:pt idx="132">
                  <c:v>0.40747338321285298</c:v>
                </c:pt>
                <c:pt idx="133">
                  <c:v>0.40485438848766497</c:v>
                </c:pt>
                <c:pt idx="134">
                  <c:v>0.402266250480182</c:v>
                </c:pt>
                <c:pt idx="135">
                  <c:v>0.399708504906504</c:v>
                </c:pt>
                <c:pt idx="136">
                  <c:v>0.39718069351177299</c:v>
                </c:pt>
                <c:pt idx="137">
                  <c:v>0.39468236416323899</c:v>
                </c:pt>
                <c:pt idx="138">
                  <c:v>0.392213070924677</c:v>
                </c:pt>
                <c:pt idx="139">
                  <c:v>0.38977237411386201</c:v>
                </c:pt>
                <c:pt idx="140">
                  <c:v>0.38735984034462301</c:v>
                </c:pt>
                <c:pt idx="141">
                  <c:v>0.384975042554909</c:v>
                </c:pt>
                <c:pt idx="142">
                  <c:v>0.38261756002216901</c:v>
                </c:pt>
                <c:pt idx="143">
                  <c:v>0.38028697836724401</c:v>
                </c:pt>
                <c:pt idx="144">
                  <c:v>0.37798288954787101</c:v>
                </c:pt>
                <c:pt idx="145">
                  <c:v>0.37570489184281403</c:v>
                </c:pt>
                <c:pt idx="146">
                  <c:v>0.37345258982755603</c:v>
                </c:pt>
                <c:pt idx="147">
                  <c:v>0.371225594342388</c:v>
                </c:pt>
                <c:pt idx="148">
                  <c:v>0.36902352245370601</c:v>
                </c:pt>
                <c:pt idx="149">
                  <c:v>0.36684599740920698</c:v>
                </c:pt>
                <c:pt idx="150">
                  <c:v>0.36469264858765799</c:v>
                </c:pt>
                <c:pt idx="151">
                  <c:v>0.36256311144384801</c:v>
                </c:pt>
                <c:pt idx="152">
                  <c:v>0.36045702744925801</c:v>
                </c:pt>
                <c:pt idx="153">
                  <c:v>0.35837404402897499</c:v>
                </c:pt>
                <c:pt idx="154">
                  <c:v>0.35631381449531202</c:v>
                </c:pt>
                <c:pt idx="155">
                  <c:v>0.35427599797854298</c:v>
                </c:pt>
                <c:pt idx="156">
                  <c:v>0.35226025935517102</c:v>
                </c:pt>
                <c:pt idx="157">
                  <c:v>0.35026626917406101</c:v>
                </c:pt>
                <c:pt idx="158">
                  <c:v>0.348293703580769</c:v>
                </c:pt>
                <c:pt idx="159">
                  <c:v>0.34634224424037602</c:v>
                </c:pt>
                <c:pt idx="160">
                  <c:v>0.34441157825908297</c:v>
                </c:pt>
                <c:pt idx="161">
                  <c:v>0.342501398104819</c:v>
                </c:pt>
                <c:pt idx="162">
                  <c:v>0.34061140152709102</c:v>
                </c:pt>
                <c:pt idx="163">
                  <c:v>0.33874129147627502</c:v>
                </c:pt>
                <c:pt idx="164">
                  <c:v>0.33689077602253797</c:v>
                </c:pt>
                <c:pt idx="165">
                  <c:v>0.33505956827455502</c:v>
                </c:pt>
                <c:pt idx="166">
                  <c:v>0.33324738629817902</c:v>
                </c:pt>
                <c:pt idx="167">
                  <c:v>0.33145395303519798</c:v>
                </c:pt>
                <c:pt idx="168">
                  <c:v>0.32967899622230401</c:v>
                </c:pt>
                <c:pt idx="169">
                  <c:v>0.32792224831039501</c:v>
                </c:pt>
                <c:pt idx="170">
                  <c:v>0.32618344638429397</c:v>
                </c:pt>
                <c:pt idx="171">
                  <c:v>0.32446233208299702</c:v>
                </c:pt>
                <c:pt idx="172">
                  <c:v>0.32275865152050698</c:v>
                </c:pt>
                <c:pt idx="173">
                  <c:v>0.32107215520735399</c:v>
                </c:pt>
                <c:pt idx="174">
                  <c:v>0.31940259797284198</c:v>
                </c:pt>
                <c:pt idx="175">
                  <c:v>0.31774973888808999</c:v>
                </c:pt>
                <c:pt idx="176">
                  <c:v>0.31611334118991902</c:v>
                </c:pt>
                <c:pt idx="177">
                  <c:v>0.31449317220562401</c:v>
                </c:pt>
                <c:pt idx="178">
                  <c:v>0.31288900327867297</c:v>
                </c:pt>
                <c:pt idx="179">
                  <c:v>0.31130060969536599</c:v>
                </c:pt>
                <c:pt idx="180">
                  <c:v>0.30972777061247603</c:v>
                </c:pt>
                <c:pt idx="181">
                  <c:v>0.30817026898590499</c:v>
                </c:pt>
                <c:pt idx="182">
                  <c:v>0.30662789150037301</c:v>
                </c:pt>
                <c:pt idx="183">
                  <c:v>0.30510042850014701</c:v>
                </c:pt>
                <c:pt idx="184">
                  <c:v>0.30358767392084002</c:v>
                </c:pt>
                <c:pt idx="185">
                  <c:v>0.302089425222268</c:v>
                </c:pt>
                <c:pt idx="186">
                  <c:v>0.3006054833224</c:v>
                </c:pt>
                <c:pt idx="187">
                  <c:v>0.29913565253237301</c:v>
                </c:pt>
                <c:pt idx="188">
                  <c:v>0.29767974049260598</c:v>
                </c:pt>
                <c:pt idx="189">
                  <c:v>0.29623755810999097</c:v>
                </c:pt>
                <c:pt idx="190">
                  <c:v>0.294808919496171</c:v>
                </c:pt>
                <c:pt idx="191">
                  <c:v>0.29339364190689599</c:v>
                </c:pt>
                <c:pt idx="192">
                  <c:v>0.291991545682454</c:v>
                </c:pt>
                <c:pt idx="193">
                  <c:v>0.29060245418917802</c:v>
                </c:pt>
                <c:pt idx="194">
                  <c:v>0.28922619376200498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8784"/>
        <c:axId val="112199360"/>
      </c:scatterChart>
      <c:valAx>
        <c:axId val="11219878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9360"/>
        <c:crosses val="autoZero"/>
        <c:crossBetween val="midCat"/>
      </c:valAx>
      <c:valAx>
        <c:axId val="1121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                    " dataDxfId="12"/>
    <tableColumn id="2" name="Pb Analytic                    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                    " dataDxfId="6"/>
    <tableColumn id="2" name="Pd Analytic                    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" dataDxfId="0">
  <autoFilter ref="A1:A203"/>
  <tableColumns count="1">
    <tableColumn id="1" name="lambda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L203" sqref="L203"/>
    </sheetView>
  </sheetViews>
  <sheetFormatPr defaultColWidth="9.140625" defaultRowHeight="15" x14ac:dyDescent="0.25"/>
  <cols>
    <col min="1" max="1" width="9.7109375" style="6" customWidth="1"/>
    <col min="2" max="2" width="15.140625" customWidth="1"/>
    <col min="3" max="3" width="13.140625" customWidth="1"/>
    <col min="4" max="4" width="15.85546875" style="1" customWidth="1"/>
    <col min="5" max="5" width="15.140625" style="1" customWidth="1"/>
    <col min="6" max="6" width="15.28515625" customWidth="1"/>
    <col min="7" max="7" width="13.7109375" customWidth="1"/>
    <col min="8" max="8" width="15.85546875" style="1" customWidth="1"/>
    <col min="9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6" t="s">
        <v>0</v>
      </c>
      <c r="B1" s="5" t="s">
        <v>6</v>
      </c>
      <c r="C1" s="5" t="s">
        <v>7</v>
      </c>
      <c r="D1" s="4" t="s">
        <v>1</v>
      </c>
      <c r="E1" s="4" t="s">
        <v>2</v>
      </c>
      <c r="F1" s="5" t="s">
        <v>9</v>
      </c>
      <c r="G1" s="5" t="s">
        <v>10</v>
      </c>
      <c r="H1" s="4" t="s">
        <v>1</v>
      </c>
      <c r="I1" s="4" t="s">
        <v>2</v>
      </c>
    </row>
    <row r="2" spans="1:9" x14ac:dyDescent="0.25">
      <c r="A2" s="6">
        <v>0.1</v>
      </c>
      <c r="B2" s="5">
        <v>0</v>
      </c>
      <c r="C2" s="5">
        <v>8.7809568498956795E-20</v>
      </c>
      <c r="D2" s="4">
        <f>ABS(Table6[[#This Row],[Pb Analytic                             ]]-Table6[[#This Row],[Pb Simulation                           ]])</f>
        <v>8.7809568498956795E-20</v>
      </c>
      <c r="E2" s="4">
        <f>100*IF(Table6[[#This Row],[Pb Simulation                           ]]&gt;0,Table6[[#This Row],[Absolute Error]]/Table6[[#This Row],[Pb Simulation                           ]],1)</f>
        <v>100</v>
      </c>
      <c r="F2" s="5">
        <v>0.34465620000000002</v>
      </c>
      <c r="G2" s="5">
        <v>0.34459000579638199</v>
      </c>
      <c r="H2" s="4">
        <f>ABS(Table7[[#This Row],[Pd Analytic                             ]]-Table7[[#This Row],[Pd Simulation                           ]])</f>
        <v>6.6194203618030745E-5</v>
      </c>
      <c r="I2" s="4">
        <f>100*IF(Table7[[#This Row],[Pd Analytic                             ]]&gt;0,Table7[[#This Row],[Absolute Error]]/Table7[[#This Row],[Pd Analytic                             ]],1)</f>
        <v>1.9209554109106942E-2</v>
      </c>
    </row>
    <row r="3" spans="1:9" x14ac:dyDescent="0.25">
      <c r="A3" s="6">
        <v>0.2</v>
      </c>
      <c r="B3" s="5">
        <v>0</v>
      </c>
      <c r="C3" s="5">
        <v>3.35329699338172E-16</v>
      </c>
      <c r="D3" s="4">
        <f>ABS(Table6[[#This Row],[Pb Analytic                             ]]-Table6[[#This Row],[Pb Simulation                           ]])</f>
        <v>3.35329699338172E-16</v>
      </c>
      <c r="E3" s="4">
        <f>100*IF(Table6[[#This Row],[Pb Simulation                           ]]&gt;0,Table6[[#This Row],[Absolute Error]]/Table6[[#This Row],[Pb Simulation                           ]],1)</f>
        <v>100</v>
      </c>
      <c r="F3" s="5">
        <v>0.35602709999999999</v>
      </c>
      <c r="G3" s="5">
        <v>0.356126513616977</v>
      </c>
      <c r="H3" s="4">
        <f>ABS(Table7[[#This Row],[Pd Analytic                             ]]-Table7[[#This Row],[Pd Simulation                           ]])</f>
        <v>9.9413616977017671E-5</v>
      </c>
      <c r="I3" s="4">
        <f>100*IF(Table7[[#This Row],[Pd Analytic                             ]]&gt;0,Table7[[#This Row],[Absolute Error]]/Table7[[#This Row],[Pd Analytic                             ]],1)</f>
        <v>2.7915252915973427E-2</v>
      </c>
    </row>
    <row r="4" spans="1:9" x14ac:dyDescent="0.25">
      <c r="A4" s="6">
        <v>0.3</v>
      </c>
      <c r="B4" s="5">
        <v>0</v>
      </c>
      <c r="C4" s="5">
        <v>4.0469126825086701E-14</v>
      </c>
      <c r="D4" s="4">
        <f>ABS(Table6[[#This Row],[Pb Analytic                             ]]-Table6[[#This Row],[Pb Simulation                           ]])</f>
        <v>4.0469126825086701E-14</v>
      </c>
      <c r="E4" s="4">
        <f>100*IF(Table6[[#This Row],[Pb Simulation                           ]]&gt;0,Table6[[#This Row],[Absolute Error]]/Table6[[#This Row],[Pb Simulation                           ]],1)</f>
        <v>100</v>
      </c>
      <c r="F4" s="5">
        <v>0.36788929999999997</v>
      </c>
      <c r="G4" s="5">
        <v>0.36792382700215698</v>
      </c>
      <c r="H4" s="4">
        <f>ABS(Table7[[#This Row],[Pd Analytic                             ]]-Table7[[#This Row],[Pd Simulation                           ]])</f>
        <v>3.4527002157003217E-5</v>
      </c>
      <c r="I4" s="4">
        <f>100*IF(Table7[[#This Row],[Pd Analytic                             ]]&gt;0,Table7[[#This Row],[Absolute Error]]/Table7[[#This Row],[Pd Analytic                             ]],1)</f>
        <v>9.3842800120691287E-3</v>
      </c>
    </row>
    <row r="5" spans="1:9" x14ac:dyDescent="0.25">
      <c r="A5" s="6">
        <v>0.4</v>
      </c>
      <c r="B5" s="5">
        <v>0</v>
      </c>
      <c r="C5" s="5">
        <v>1.1855233957067601E-12</v>
      </c>
      <c r="D5" s="4">
        <f>ABS(Table6[[#This Row],[Pb Analytic                             ]]-Table6[[#This Row],[Pb Simulation                           ]])</f>
        <v>1.1855233957067601E-12</v>
      </c>
      <c r="E5" s="4">
        <f>100*IF(Table6[[#This Row],[Pb Simulation                           ]]&gt;0,Table6[[#This Row],[Absolute Error]]/Table6[[#This Row],[Pb Simulation                           ]],1)</f>
        <v>100</v>
      </c>
      <c r="F5" s="5">
        <v>0.38011030000000001</v>
      </c>
      <c r="G5" s="5">
        <v>0.37996017876270899</v>
      </c>
      <c r="H5" s="4">
        <f>ABS(Table7[[#This Row],[Pd Analytic                             ]]-Table7[[#This Row],[Pd Simulation                           ]])</f>
        <v>1.5012123729102322E-4</v>
      </c>
      <c r="I5" s="4">
        <f>100*IF(Table7[[#This Row],[Pd Analytic                             ]]&gt;0,Table7[[#This Row],[Absolute Error]]/Table7[[#This Row],[Pd Analytic                             ]],1)</f>
        <v>3.9509729093157482E-2</v>
      </c>
    </row>
    <row r="6" spans="1:9" x14ac:dyDescent="0.25">
      <c r="A6" s="6">
        <v>0.5</v>
      </c>
      <c r="B6" s="5">
        <v>0</v>
      </c>
      <c r="C6" s="5">
        <v>1.5969700392325501E-11</v>
      </c>
      <c r="D6" s="4">
        <f>ABS(Table6[[#This Row],[Pb Analytic                             ]]-Table6[[#This Row],[Pb Simulation                           ]])</f>
        <v>1.5969700392325501E-11</v>
      </c>
      <c r="E6" s="4">
        <f>100*IF(Table6[[#This Row],[Pb Simulation                           ]]&gt;0,Table6[[#This Row],[Absolute Error]]/Table6[[#This Row],[Pb Simulation                           ]],1)</f>
        <v>100</v>
      </c>
      <c r="F6" s="5">
        <v>0.39228990000000002</v>
      </c>
      <c r="G6" s="5">
        <v>0.39221119116294301</v>
      </c>
      <c r="H6" s="4">
        <f>ABS(Table7[[#This Row],[Pd Analytic                             ]]-Table7[[#This Row],[Pd Simulation                           ]])</f>
        <v>7.87088370570177E-5</v>
      </c>
      <c r="I6" s="4">
        <f>100*IF(Table7[[#This Row],[Pd Analytic                             ]]&gt;0,Table7[[#This Row],[Absolute Error]]/Table7[[#This Row],[Pd Analytic                             ]],1)</f>
        <v>2.0067973283383018E-2</v>
      </c>
    </row>
    <row r="7" spans="1:9" x14ac:dyDescent="0.25">
      <c r="A7" s="6">
        <v>0.6</v>
      </c>
      <c r="B7" s="5">
        <v>0</v>
      </c>
      <c r="C7" s="5">
        <v>1.31481828158211E-10</v>
      </c>
      <c r="D7" s="4">
        <f>ABS(Table6[[#This Row],[Pb Analytic                             ]]-Table6[[#This Row],[Pb Simulation                           ]])</f>
        <v>1.31481828158211E-10</v>
      </c>
      <c r="E7" s="4">
        <f>100*IF(Table6[[#This Row],[Pb Simulation                           ]]&gt;0,Table6[[#This Row],[Absolute Error]]/Table6[[#This Row],[Pb Simulation                           ]],1)</f>
        <v>100</v>
      </c>
      <c r="F7" s="5">
        <v>0.4044739</v>
      </c>
      <c r="G7" s="5">
        <v>0.404650064210549</v>
      </c>
      <c r="H7" s="4">
        <f>ABS(Table7[[#This Row],[Pd Analytic                             ]]-Table7[[#This Row],[Pd Simulation                           ]])</f>
        <v>1.7616421054900133E-4</v>
      </c>
      <c r="I7" s="4">
        <f>100*IF(Table7[[#This Row],[Pd Analytic                             ]]&gt;0,Table7[[#This Row],[Absolute Error]]/Table7[[#This Row],[Pd Analytic                             ]],1)</f>
        <v>4.3534951833675957E-2</v>
      </c>
    </row>
    <row r="8" spans="1:9" x14ac:dyDescent="0.25">
      <c r="A8" s="6">
        <v>0.7</v>
      </c>
      <c r="B8" s="5">
        <v>0</v>
      </c>
      <c r="C8" s="5">
        <v>7.7007615961490498E-10</v>
      </c>
      <c r="D8" s="4">
        <f>ABS(Table6[[#This Row],[Pb Analytic                             ]]-Table6[[#This Row],[Pb Simulation                           ]])</f>
        <v>7.7007615961490498E-10</v>
      </c>
      <c r="E8" s="4">
        <f>100*IF(Table6[[#This Row],[Pb Simulation                           ]]&gt;0,Table6[[#This Row],[Absolute Error]]/Table6[[#This Row],[Pb Simulation                           ]],1)</f>
        <v>100</v>
      </c>
      <c r="F8" s="5">
        <v>0.4172865</v>
      </c>
      <c r="G8" s="5">
        <v>0.41724782401375499</v>
      </c>
      <c r="H8" s="4">
        <f>ABS(Table7[[#This Row],[Pd Analytic                             ]]-Table7[[#This Row],[Pd Simulation                           ]])</f>
        <v>3.8675986245018112E-5</v>
      </c>
      <c r="I8" s="4">
        <f>100*IF(Table7[[#This Row],[Pd Analytic                             ]]&gt;0,Table7[[#This Row],[Absolute Error]]/Table7[[#This Row],[Pd Analytic                             ]],1)</f>
        <v>9.2693080752275225E-3</v>
      </c>
    </row>
    <row r="9" spans="1:9" x14ac:dyDescent="0.25">
      <c r="A9" s="6">
        <v>0.8</v>
      </c>
      <c r="B9" s="5">
        <v>9.9999999999999995E-8</v>
      </c>
      <c r="C9" s="5">
        <v>3.51271967767255E-9</v>
      </c>
      <c r="D9" s="4">
        <f>ABS(Table6[[#This Row],[Pb Analytic                             ]]-Table6[[#This Row],[Pb Simulation                           ]])</f>
        <v>9.6487280322327448E-8</v>
      </c>
      <c r="E9" s="4">
        <f>100*IF(Table6[[#This Row],[Pb Simulation                           ]]&gt;0,Table6[[#This Row],[Absolute Error]]/Table6[[#This Row],[Pb Simulation                           ]],1)</f>
        <v>96.48728032232745</v>
      </c>
      <c r="F9" s="5">
        <v>0.43001139999999999</v>
      </c>
      <c r="G9" s="5">
        <v>0.42997362714260301</v>
      </c>
      <c r="H9" s="4">
        <f>ABS(Table7[[#This Row],[Pd Analytic                             ]]-Table7[[#This Row],[Pd Simulation                           ]])</f>
        <v>3.7772857396978221E-5</v>
      </c>
      <c r="I9" s="4">
        <f>100*IF(Table7[[#This Row],[Pd Analytic                             ]]&gt;0,Table7[[#This Row],[Absolute Error]]/Table7[[#This Row],[Pd Analytic                             ]],1)</f>
        <v>8.7849242401210458E-3</v>
      </c>
    </row>
    <row r="10" spans="1:9" x14ac:dyDescent="0.25">
      <c r="A10" s="6">
        <v>0.9</v>
      </c>
      <c r="B10" s="5">
        <v>9.9999999999999995E-8</v>
      </c>
      <c r="C10" s="5">
        <v>1.32303237225862E-8</v>
      </c>
      <c r="D10" s="4">
        <f>ABS(Table6[[#This Row],[Pb Analytic                             ]]-Table6[[#This Row],[Pb Simulation                           ]])</f>
        <v>8.676967627741379E-8</v>
      </c>
      <c r="E10" s="4">
        <f>100*IF(Table6[[#This Row],[Pb Simulation                           ]]&gt;0,Table6[[#This Row],[Absolute Error]]/Table6[[#This Row],[Pb Simulation                           ]],1)</f>
        <v>86.769676277413794</v>
      </c>
      <c r="F10" s="5">
        <v>0.4424689</v>
      </c>
      <c r="G10" s="5">
        <v>0.442795114082559</v>
      </c>
      <c r="H10" s="4">
        <f>ABS(Table7[[#This Row],[Pd Analytic                             ]]-Table7[[#This Row],[Pd Simulation                           ]])</f>
        <v>3.2621408255900652E-4</v>
      </c>
      <c r="I10" s="4">
        <f>100*IF(Table7[[#This Row],[Pd Analytic                             ]]&gt;0,Table7[[#This Row],[Absolute Error]]/Table7[[#This Row],[Pd Analytic                             ]],1)</f>
        <v>7.3671563254463557E-2</v>
      </c>
    </row>
    <row r="11" spans="1:9" x14ac:dyDescent="0.25">
      <c r="A11" s="6">
        <v>1</v>
      </c>
      <c r="B11" s="5">
        <v>1.9999999999999999E-7</v>
      </c>
      <c r="C11" s="5">
        <v>4.2819388237901498E-8</v>
      </c>
      <c r="D11" s="4">
        <f>ABS(Table6[[#This Row],[Pb Analytic                             ]]-Table6[[#This Row],[Pb Simulation                           ]])</f>
        <v>1.5718061176209849E-7</v>
      </c>
      <c r="E11" s="4">
        <f>100*IF(Table6[[#This Row],[Pb Simulation                           ]]&gt;0,Table6[[#This Row],[Absolute Error]]/Table6[[#This Row],[Pb Simulation                           ]],1)</f>
        <v>78.590305881049247</v>
      </c>
      <c r="F11" s="5">
        <v>0.45577200000000001</v>
      </c>
      <c r="G11" s="5">
        <v>0.45567880200600602</v>
      </c>
      <c r="H11" s="4">
        <f>ABS(Table7[[#This Row],[Pd Analytic                             ]]-Table7[[#This Row],[Pd Simulation                           ]])</f>
        <v>9.3197993993987538E-5</v>
      </c>
      <c r="I11" s="4">
        <f>100*IF(Table7[[#This Row],[Pd Analytic                             ]]&gt;0,Table7[[#This Row],[Absolute Error]]/Table7[[#This Row],[Pd Analytic                             ]],1)</f>
        <v>2.0452562985969043E-2</v>
      </c>
    </row>
    <row r="12" spans="1:9" x14ac:dyDescent="0.25">
      <c r="A12" s="6">
        <v>1.1000000000000001</v>
      </c>
      <c r="B12" s="5">
        <v>3.9999999999999998E-7</v>
      </c>
      <c r="C12" s="5">
        <v>1.22521485098305E-7</v>
      </c>
      <c r="D12" s="4">
        <f>ABS(Table6[[#This Row],[Pb Analytic                             ]]-Table6[[#This Row],[Pb Simulation                           ]])</f>
        <v>2.7747851490169498E-7</v>
      </c>
      <c r="E12" s="4">
        <f>100*IF(Table6[[#This Row],[Pb Simulation                           ]]&gt;0,Table6[[#This Row],[Absolute Error]]/Table6[[#This Row],[Pb Simulation                           ]],1)</f>
        <v>69.369628725423752</v>
      </c>
      <c r="F12" s="5">
        <v>0.46853260000000002</v>
      </c>
      <c r="G12" s="5">
        <v>0.468590504401868</v>
      </c>
      <c r="H12" s="4">
        <f>ABS(Table7[[#This Row],[Pd Analytic                             ]]-Table7[[#This Row],[Pd Simulation                           ]])</f>
        <v>5.7904401867980848E-5</v>
      </c>
      <c r="I12" s="4">
        <f>100*IF(Table7[[#This Row],[Pd Analytic                             ]]&gt;0,Table7[[#This Row],[Absolute Error]]/Table7[[#This Row],[Pd Analytic                             ]],1)</f>
        <v>1.2357143673214822E-2</v>
      </c>
    </row>
    <row r="13" spans="1:9" x14ac:dyDescent="0.25">
      <c r="A13" s="6">
        <v>1.2</v>
      </c>
      <c r="B13" s="5">
        <v>0</v>
      </c>
      <c r="C13" s="5">
        <v>3.1652869657095598E-7</v>
      </c>
      <c r="D13" s="4">
        <f>ABS(Table6[[#This Row],[Pb Analytic                             ]]-Table6[[#This Row],[Pb Simulation                           ]])</f>
        <v>3.1652869657095598E-7</v>
      </c>
      <c r="E13" s="4">
        <f>100*IF(Table6[[#This Row],[Pb Simulation                           ]]&gt;0,Table6[[#This Row],[Absolute Error]]/Table6[[#This Row],[Pb Simulation                           ]],1)</f>
        <v>100</v>
      </c>
      <c r="F13" s="5">
        <v>0.48153040000000003</v>
      </c>
      <c r="G13" s="5">
        <v>0.48149576282741102</v>
      </c>
      <c r="H13" s="4">
        <f>ABS(Table7[[#This Row],[Pd Analytic                             ]]-Table7[[#This Row],[Pd Simulation                           ]])</f>
        <v>3.4637172589002674E-5</v>
      </c>
      <c r="I13" s="4">
        <f>100*IF(Table7[[#This Row],[Pd Analytic                             ]]&gt;0,Table7[[#This Row],[Absolute Error]]/Table7[[#This Row],[Pd Analytic                             ]],1)</f>
        <v>7.1936609339214768E-3</v>
      </c>
    </row>
    <row r="14" spans="1:9" x14ac:dyDescent="0.25">
      <c r="A14" s="6">
        <v>1.3</v>
      </c>
      <c r="B14" s="5">
        <v>7.9999999999999996E-7</v>
      </c>
      <c r="C14" s="5">
        <v>7.5019999554095697E-7</v>
      </c>
      <c r="D14" s="4">
        <f>ABS(Table6[[#This Row],[Pb Analytic                             ]]-Table6[[#This Row],[Pb Simulation                           ]])</f>
        <v>4.9800004459042991E-8</v>
      </c>
      <c r="E14" s="4">
        <f>100*IF(Table6[[#This Row],[Pb Simulation                           ]]&gt;0,Table6[[#This Row],[Absolute Error]]/Table6[[#This Row],[Pb Simulation                           ]],1)</f>
        <v>6.2250005573803744</v>
      </c>
      <c r="F14" s="5">
        <v>0.49433470000000002</v>
      </c>
      <c r="G14" s="5">
        <v>0.49436027443182101</v>
      </c>
      <c r="H14" s="4">
        <f>ABS(Table7[[#This Row],[Pd Analytic                             ]]-Table7[[#This Row],[Pd Simulation                           ]])</f>
        <v>2.5574431820996057E-5</v>
      </c>
      <c r="I14" s="4">
        <f>100*IF(Table7[[#This Row],[Pd Analytic                             ]]&gt;0,Table7[[#This Row],[Absolute Error]]/Table7[[#This Row],[Pd Analytic                             ]],1)</f>
        <v>5.1732376454376935E-3</v>
      </c>
    </row>
    <row r="15" spans="1:9" x14ac:dyDescent="0.25">
      <c r="A15" s="6">
        <v>1.4</v>
      </c>
      <c r="B15" s="5">
        <v>2.0999999999999998E-6</v>
      </c>
      <c r="C15" s="5">
        <v>1.65157213448053E-6</v>
      </c>
      <c r="D15" s="4">
        <f>ABS(Table6[[#This Row],[Pb Analytic                             ]]-Table6[[#This Row],[Pb Simulation                           ]])</f>
        <v>4.4842786551946983E-7</v>
      </c>
      <c r="E15" s="4">
        <f>100*IF(Table6[[#This Row],[Pb Simulation                           ]]&gt;0,Table6[[#This Row],[Absolute Error]]/Table6[[#This Row],[Pb Simulation                           ]],1)</f>
        <v>21.353707881879519</v>
      </c>
      <c r="F15" s="5">
        <v>0.50703980000000004</v>
      </c>
      <c r="G15" s="5">
        <v>0.50715029818980195</v>
      </c>
      <c r="H15" s="4">
        <f>ABS(Table7[[#This Row],[Pd Analytic                             ]]-Table7[[#This Row],[Pd Simulation                           ]])</f>
        <v>1.1049818980191084E-4</v>
      </c>
      <c r="I15" s="4">
        <f>100*IF(Table7[[#This Row],[Pd Analytic                             ]]&gt;0,Table7[[#This Row],[Absolute Error]]/Table7[[#This Row],[Pd Analytic                             ]],1)</f>
        <v>2.1788055768934337E-2</v>
      </c>
    </row>
    <row r="16" spans="1:9" x14ac:dyDescent="0.25">
      <c r="A16" s="6">
        <v>1.5</v>
      </c>
      <c r="B16" s="5">
        <v>2.9000000000000002E-6</v>
      </c>
      <c r="C16" s="5">
        <v>3.41078241834333E-6</v>
      </c>
      <c r="D16" s="4">
        <f>ABS(Table6[[#This Row],[Pb Analytic                             ]]-Table6[[#This Row],[Pb Simulation                           ]])</f>
        <v>5.1078241834332978E-7</v>
      </c>
      <c r="E16" s="4">
        <f>100*IF(Table6[[#This Row],[Pb Simulation                           ]]&gt;0,Table6[[#This Row],[Absolute Error]]/Table6[[#This Row],[Pb Simulation                           ]],1)</f>
        <v>17.613186839425161</v>
      </c>
      <c r="F16" s="5">
        <v>0.51968499999999995</v>
      </c>
      <c r="G16" s="5">
        <v>0.51983302316865299</v>
      </c>
      <c r="H16" s="4">
        <f>ABS(Table7[[#This Row],[Pd Analytic                             ]]-Table7[[#This Row],[Pd Simulation                           ]])</f>
        <v>1.4802316865303311E-4</v>
      </c>
      <c r="I16" s="4">
        <f>100*IF(Table7[[#This Row],[Pd Analytic                             ]]&gt;0,Table7[[#This Row],[Absolute Error]]/Table7[[#This Row],[Pd Analytic                             ]],1)</f>
        <v>2.8475137602985437E-2</v>
      </c>
    </row>
    <row r="17" spans="1:9" x14ac:dyDescent="0.25">
      <c r="A17" s="6">
        <v>1.6</v>
      </c>
      <c r="B17" s="5">
        <v>7.3000000000000004E-6</v>
      </c>
      <c r="C17" s="5">
        <v>6.6604057508700804E-6</v>
      </c>
      <c r="D17" s="4">
        <f>ABS(Table6[[#This Row],[Pb Analytic                             ]]-Table6[[#This Row],[Pb Simulation                           ]])</f>
        <v>6.3959424912992001E-7</v>
      </c>
      <c r="E17" s="4">
        <f>100*IF(Table6[[#This Row],[Pb Simulation                           ]]&gt;0,Table6[[#This Row],[Absolute Error]]/Table6[[#This Row],[Pb Simulation                           ]],1)</f>
        <v>8.7615650565742449</v>
      </c>
      <c r="F17" s="5">
        <v>0.53257759999999998</v>
      </c>
      <c r="G17" s="5">
        <v>0.53237688374148995</v>
      </c>
      <c r="H17" s="4">
        <f>ABS(Table7[[#This Row],[Pd Analytic                             ]]-Table7[[#This Row],[Pd Simulation                           ]])</f>
        <v>2.0071625851003638E-4</v>
      </c>
      <c r="I17" s="4">
        <f>100*IF(Table7[[#This Row],[Pd Analytic                             ]]&gt;0,Table7[[#This Row],[Absolute Error]]/Table7[[#This Row],[Pd Analytic                             ]],1)</f>
        <v>3.7701910928104765E-2</v>
      </c>
    </row>
    <row r="18" spans="1:9" x14ac:dyDescent="0.25">
      <c r="A18" s="6">
        <v>1.7</v>
      </c>
      <c r="B18" s="5">
        <v>1.27E-5</v>
      </c>
      <c r="C18" s="5">
        <v>1.2378485695811101E-5</v>
      </c>
      <c r="D18" s="4">
        <f>ABS(Table6[[#This Row],[Pb Analytic                             ]]-Table6[[#This Row],[Pb Simulation                           ]])</f>
        <v>3.215143041888998E-7</v>
      </c>
      <c r="E18" s="4">
        <f>100*IF(Table6[[#This Row],[Pb Simulation                           ]]&gt;0,Table6[[#This Row],[Absolute Error]]/Table6[[#This Row],[Pb Simulation                           ]],1)</f>
        <v>2.5316086944007856</v>
      </c>
      <c r="F18" s="5">
        <v>0.54454930000000001</v>
      </c>
      <c r="G18" s="5">
        <v>0.544751809446269</v>
      </c>
      <c r="H18" s="4">
        <f>ABS(Table7[[#This Row],[Pd Analytic                             ]]-Table7[[#This Row],[Pd Simulation                           ]])</f>
        <v>2.025094462689836E-4</v>
      </c>
      <c r="I18" s="4">
        <f>100*IF(Table7[[#This Row],[Pd Analytic                             ]]&gt;0,Table7[[#This Row],[Absolute Error]]/Table7[[#This Row],[Pd Analytic                             ]],1)</f>
        <v>3.7174625720808714E-2</v>
      </c>
    </row>
    <row r="19" spans="1:9" x14ac:dyDescent="0.25">
      <c r="A19" s="6">
        <v>1.8</v>
      </c>
      <c r="B19" s="5">
        <v>2.05E-5</v>
      </c>
      <c r="C19" s="5">
        <v>2.20142345671977E-5</v>
      </c>
      <c r="D19" s="4">
        <f>ABS(Table6[[#This Row],[Pb Analytic                             ]]-Table6[[#This Row],[Pb Simulation                           ]])</f>
        <v>1.5142345671976996E-6</v>
      </c>
      <c r="E19" s="4">
        <f>100*IF(Table6[[#This Row],[Pb Simulation                           ]]&gt;0,Table6[[#This Row],[Absolute Error]]/Table6[[#This Row],[Pb Simulation                           ]],1)</f>
        <v>7.3865100838912179</v>
      </c>
      <c r="F19" s="5">
        <v>0.55705079999999996</v>
      </c>
      <c r="G19" s="5">
        <v>0.55692940103994704</v>
      </c>
      <c r="H19" s="4">
        <f>ABS(Table7[[#This Row],[Pd Analytic                             ]]-Table7[[#This Row],[Pd Simulation                           ]])</f>
        <v>1.2139896005292083E-4</v>
      </c>
      <c r="I19" s="4">
        <f>100*IF(Table7[[#This Row],[Pd Analytic                             ]]&gt;0,Table7[[#This Row],[Absolute Error]]/Table7[[#This Row],[Pd Analytic                             ]],1)</f>
        <v>2.1797908285365097E-2</v>
      </c>
    </row>
    <row r="20" spans="1:9" x14ac:dyDescent="0.25">
      <c r="A20" s="6">
        <v>1.9</v>
      </c>
      <c r="B20" s="5">
        <v>3.7400000000000001E-5</v>
      </c>
      <c r="C20" s="5">
        <v>3.7634106876132902E-5</v>
      </c>
      <c r="D20" s="4">
        <f>ABS(Table6[[#This Row],[Pb Analytic                             ]]-Table6[[#This Row],[Pb Simulation                           ]])</f>
        <v>2.3410687613290113E-7</v>
      </c>
      <c r="E20" s="4">
        <f>100*IF(Table6[[#This Row],[Pb Simulation                           ]]&gt;0,Table6[[#This Row],[Absolute Error]]/Table6[[#This Row],[Pb Simulation                           ]],1)</f>
        <v>0.62595421425909392</v>
      </c>
      <c r="F20" s="5">
        <v>0.56915329999999997</v>
      </c>
      <c r="G20" s="5">
        <v>0.56888302894963005</v>
      </c>
      <c r="H20" s="4">
        <f>ABS(Table7[[#This Row],[Pd Analytic                             ]]-Table7[[#This Row],[Pd Simulation                           ]])</f>
        <v>2.7027105036991905E-4</v>
      </c>
      <c r="I20" s="4">
        <f>100*IF(Table7[[#This Row],[Pd Analytic                             ]]&gt;0,Table7[[#This Row],[Absolute Error]]/Table7[[#This Row],[Pd Analytic                             ]],1)</f>
        <v>4.7509072448327395E-2</v>
      </c>
    </row>
    <row r="21" spans="1:9" x14ac:dyDescent="0.25">
      <c r="A21" s="6">
        <v>2</v>
      </c>
      <c r="B21" s="5">
        <v>6.3399999999999996E-5</v>
      </c>
      <c r="C21" s="5">
        <v>6.2083412072800695E-5</v>
      </c>
      <c r="D21" s="4">
        <f>ABS(Table6[[#This Row],[Pb Analytic                             ]]-Table6[[#This Row],[Pb Simulation                           ]])</f>
        <v>1.3165879271993011E-6</v>
      </c>
      <c r="E21" s="4">
        <f>100*IF(Table6[[#This Row],[Pb Simulation                           ]]&gt;0,Table6[[#This Row],[Absolute Error]]/Table6[[#This Row],[Pb Simulation                           ]],1)</f>
        <v>2.0766371091471627</v>
      </c>
      <c r="F21" s="5">
        <v>0.58012870000000005</v>
      </c>
      <c r="G21" s="5">
        <v>0.58058785541526603</v>
      </c>
      <c r="H21" s="4">
        <f>ABS(Table7[[#This Row],[Pd Analytic                             ]]-Table7[[#This Row],[Pd Simulation                           ]])</f>
        <v>4.5915541526597714E-4</v>
      </c>
      <c r="I21" s="4">
        <f>100*IF(Table7[[#This Row],[Pd Analytic                             ]]&gt;0,Table7[[#This Row],[Absolute Error]]/Table7[[#This Row],[Pd Analytic                             ]],1)</f>
        <v>7.9084571091754194E-2</v>
      </c>
    </row>
    <row r="22" spans="1:9" x14ac:dyDescent="0.25">
      <c r="A22" s="6">
        <v>2.1</v>
      </c>
      <c r="B22" s="5">
        <v>1.0349999999999999E-4</v>
      </c>
      <c r="C22" s="5">
        <v>9.9156085274769001E-5</v>
      </c>
      <c r="D22" s="4">
        <f>ABS(Table6[[#This Row],[Pb Analytic                             ]]-Table6[[#This Row],[Pb Simulation                           ]])</f>
        <v>4.3439147252309943E-6</v>
      </c>
      <c r="E22" s="4">
        <f>100*IF(Table6[[#This Row],[Pb Simulation                           ]]&gt;0,Table6[[#This Row],[Absolute Error]]/Table6[[#This Row],[Pb Simulation                           ]],1)</f>
        <v>4.197019058194198</v>
      </c>
      <c r="F22" s="5">
        <v>0.59236060000000001</v>
      </c>
      <c r="G22" s="5">
        <v>0.59202078672298097</v>
      </c>
      <c r="H22" s="4">
        <f>ABS(Table7[[#This Row],[Pd Analytic                             ]]-Table7[[#This Row],[Pd Simulation                           ]])</f>
        <v>3.3981327701904096E-4</v>
      </c>
      <c r="I22" s="4">
        <f>100*IF(Table7[[#This Row],[Pd Analytic                             ]]&gt;0,Table7[[#This Row],[Absolute Error]]/Table7[[#This Row],[Pd Analytic                             ]],1)</f>
        <v>5.739887595839549E-2</v>
      </c>
    </row>
    <row r="23" spans="1:9" x14ac:dyDescent="0.25">
      <c r="A23" s="6">
        <v>2.2000000000000002</v>
      </c>
      <c r="B23" s="5">
        <v>1.5990000000000001E-4</v>
      </c>
      <c r="C23" s="5">
        <v>1.5376296678040399E-4</v>
      </c>
      <c r="D23" s="4">
        <f>ABS(Table6[[#This Row],[Pb Analytic                             ]]-Table6[[#This Row],[Pb Simulation                           ]])</f>
        <v>6.1370332195960183E-6</v>
      </c>
      <c r="E23" s="4">
        <f>100*IF(Table6[[#This Row],[Pb Simulation                           ]]&gt;0,Table6[[#This Row],[Absolute Error]]/Table6[[#This Row],[Pb Simulation                           ]],1)</f>
        <v>3.8380445400850642</v>
      </c>
      <c r="F23" s="5">
        <v>0.60357640000000001</v>
      </c>
      <c r="G23" s="5">
        <v>0.60316036659779104</v>
      </c>
      <c r="H23" s="4">
        <f>ABS(Table7[[#This Row],[Pd Analytic                             ]]-Table7[[#This Row],[Pd Simulation                           ]])</f>
        <v>4.1603340220897067E-4</v>
      </c>
      <c r="I23" s="4">
        <f>100*IF(Table7[[#This Row],[Pd Analytic                             ]]&gt;0,Table7[[#This Row],[Absolute Error]]/Table7[[#This Row],[Pd Analytic                             ]],1)</f>
        <v>6.8975586800516131E-2</v>
      </c>
    </row>
    <row r="24" spans="1:9" x14ac:dyDescent="0.25">
      <c r="A24" s="6">
        <v>2.2999999999999998</v>
      </c>
      <c r="B24" s="5">
        <v>2.4039999999999999E-4</v>
      </c>
      <c r="C24" s="5">
        <v>2.3208723416178701E-4</v>
      </c>
      <c r="D24" s="4">
        <f>ABS(Table6[[#This Row],[Pb Analytic                             ]]-Table6[[#This Row],[Pb Simulation                           ]])</f>
        <v>8.3127658382129799E-6</v>
      </c>
      <c r="E24" s="4">
        <f>100*IF(Table6[[#This Row],[Pb Simulation                           ]]&gt;0,Table6[[#This Row],[Absolute Error]]/Table6[[#This Row],[Pb Simulation                           ]],1)</f>
        <v>3.4578892837824378</v>
      </c>
      <c r="F24" s="5">
        <v>0.61430859999999998</v>
      </c>
      <c r="G24" s="5">
        <v>0.61398662564352902</v>
      </c>
      <c r="H24" s="4">
        <f>ABS(Table7[[#This Row],[Pd Analytic                             ]]-Table7[[#This Row],[Pd Simulation                           ]])</f>
        <v>3.2197435647096651E-4</v>
      </c>
      <c r="I24" s="4">
        <f>100*IF(Table7[[#This Row],[Pd Analytic                             ]]&gt;0,Table7[[#This Row],[Absolute Error]]/Table7[[#This Row],[Pd Analytic                             ]],1)</f>
        <v>5.2439962537213274E-2</v>
      </c>
    </row>
    <row r="25" spans="1:9" x14ac:dyDescent="0.25">
      <c r="A25" s="6">
        <v>2.4</v>
      </c>
      <c r="B25" s="5">
        <v>3.3960000000000001E-4</v>
      </c>
      <c r="C25" s="5">
        <v>3.4171472380485E-4</v>
      </c>
      <c r="D25" s="4">
        <f>ABS(Table6[[#This Row],[Pb Analytic                             ]]-Table6[[#This Row],[Pb Simulation                           ]])</f>
        <v>2.1147238048499863E-6</v>
      </c>
      <c r="E25" s="4">
        <f>100*IF(Table6[[#This Row],[Pb Simulation                           ]]&gt;0,Table6[[#This Row],[Absolute Error]]/Table6[[#This Row],[Pb Simulation                           ]],1)</f>
        <v>0.62271018988515492</v>
      </c>
      <c r="F25" s="5">
        <v>0.62415010000000004</v>
      </c>
      <c r="G25" s="5">
        <v>0.62448090434805703</v>
      </c>
      <c r="H25" s="4">
        <f>ABS(Table7[[#This Row],[Pd Analytic                             ]]-Table7[[#This Row],[Pd Simulation                           ]])</f>
        <v>3.3080434805698999E-4</v>
      </c>
      <c r="I25" s="4">
        <f>100*IF(Table7[[#This Row],[Pd Analytic                             ]]&gt;0,Table7[[#This Row],[Absolute Error]]/Table7[[#This Row],[Pd Analytic                             ]],1)</f>
        <v>5.2972692319926379E-2</v>
      </c>
    </row>
    <row r="26" spans="1:9" x14ac:dyDescent="0.25">
      <c r="A26" s="6">
        <v>2.5</v>
      </c>
      <c r="B26" s="5">
        <v>4.8779999999999998E-4</v>
      </c>
      <c r="C26" s="5">
        <v>4.9172693827959503E-4</v>
      </c>
      <c r="D26" s="4">
        <f>ABS(Table6[[#This Row],[Pb Analytic                             ]]-Table6[[#This Row],[Pb Simulation                           ]])</f>
        <v>3.9269382795950407E-6</v>
      </c>
      <c r="E26" s="4">
        <f>100*IF(Table6[[#This Row],[Pb Simulation                           ]]&gt;0,Table6[[#This Row],[Absolute Error]]/Table6[[#This Row],[Pb Simulation                           ]],1)</f>
        <v>0.80503039762095963</v>
      </c>
      <c r="F26" s="5">
        <v>0.63463029999999998</v>
      </c>
      <c r="G26" s="5">
        <v>0.63462566838765</v>
      </c>
      <c r="H26" s="4">
        <f>ABS(Table7[[#This Row],[Pd Analytic                             ]]-Table7[[#This Row],[Pd Simulation                           ]])</f>
        <v>4.6316123499812178E-6</v>
      </c>
      <c r="I26" s="4">
        <f>100*IF(Table7[[#This Row],[Pd Analytic                             ]]&gt;0,Table7[[#This Row],[Absolute Error]]/Table7[[#This Row],[Pd Analytic                             ]],1)</f>
        <v>7.2981799834041349E-4</v>
      </c>
    </row>
    <row r="27" spans="1:9" x14ac:dyDescent="0.25">
      <c r="A27" s="6">
        <v>2.6</v>
      </c>
      <c r="B27" s="5">
        <v>6.7900000000000002E-4</v>
      </c>
      <c r="C27" s="5">
        <v>6.9274563383933598E-4</v>
      </c>
      <c r="D27" s="4">
        <f>ABS(Table6[[#This Row],[Pb Analytic                             ]]-Table6[[#This Row],[Pb Simulation                           ]])</f>
        <v>1.3745633839335955E-5</v>
      </c>
      <c r="E27" s="4">
        <f>100*IF(Table6[[#This Row],[Pb Simulation                           ]]&gt;0,Table6[[#This Row],[Absolute Error]]/Table6[[#This Row],[Pb Simulation                           ]],1)</f>
        <v>2.0243937907711276</v>
      </c>
      <c r="F27" s="5">
        <v>0.64445830000000004</v>
      </c>
      <c r="G27" s="5">
        <v>0.64440433467541802</v>
      </c>
      <c r="H27" s="4">
        <f>ABS(Table7[[#This Row],[Pd Analytic                             ]]-Table7[[#This Row],[Pd Simulation                           ]])</f>
        <v>5.3965324582017082E-5</v>
      </c>
      <c r="I27" s="4">
        <f>100*IF(Table7[[#This Row],[Pd Analytic                             ]]&gt;0,Table7[[#This Row],[Absolute Error]]/Table7[[#This Row],[Pd Analytic                             ]],1)</f>
        <v>8.3744508964544821E-3</v>
      </c>
    </row>
    <row r="28" spans="1:9" x14ac:dyDescent="0.25">
      <c r="A28" s="6">
        <v>2.7</v>
      </c>
      <c r="B28" s="5">
        <v>9.7400000000000004E-4</v>
      </c>
      <c r="C28" s="5">
        <v>9.5691998587849297E-4</v>
      </c>
      <c r="D28" s="4">
        <f>ABS(Table6[[#This Row],[Pb Analytic                             ]]-Table6[[#This Row],[Pb Simulation                           ]])</f>
        <v>1.708001412150707E-5</v>
      </c>
      <c r="E28" s="4">
        <f>100*IF(Table6[[#This Row],[Pb Simulation                           ]]&gt;0,Table6[[#This Row],[Absolute Error]]/Table6[[#This Row],[Pb Simulation                           ]],1)</f>
        <v>1.7535948790048324</v>
      </c>
      <c r="F28" s="5">
        <v>0.65348899999999999</v>
      </c>
      <c r="G28" s="5">
        <v>0.65380112485577901</v>
      </c>
      <c r="H28" s="4">
        <f>ABS(Table7[[#This Row],[Pd Analytic                             ]]-Table7[[#This Row],[Pd Simulation                           ]])</f>
        <v>3.1212485577902793E-4</v>
      </c>
      <c r="I28" s="4">
        <f>100*IF(Table7[[#This Row],[Pd Analytic                             ]]&gt;0,Table7[[#This Row],[Absolute Error]]/Table7[[#This Row],[Pd Analytic                             ]],1)</f>
        <v>4.7740030402651734E-2</v>
      </c>
    </row>
    <row r="29" spans="1:9" x14ac:dyDescent="0.25">
      <c r="A29" s="6">
        <v>2.8</v>
      </c>
      <c r="B29" s="5">
        <v>1.2855E-3</v>
      </c>
      <c r="C29" s="5">
        <v>1.2978503035472901E-3</v>
      </c>
      <c r="D29" s="4">
        <f>ABS(Table6[[#This Row],[Pb Analytic                             ]]-Table6[[#This Row],[Pb Simulation                           ]])</f>
        <v>1.2350303547290116E-5</v>
      </c>
      <c r="E29" s="4">
        <f>100*IF(Table6[[#This Row],[Pb Simulation                           ]]&gt;0,Table6[[#This Row],[Absolute Error]]/Table6[[#This Row],[Pb Simulation                           ]],1)</f>
        <v>0.96073928800389852</v>
      </c>
      <c r="F29" s="5">
        <v>0.66282490000000005</v>
      </c>
      <c r="G29" s="5">
        <v>0.66280095993388199</v>
      </c>
      <c r="H29" s="4">
        <f>ABS(Table7[[#This Row],[Pd Analytic                             ]]-Table7[[#This Row],[Pd Simulation                           ]])</f>
        <v>2.3940066118055547E-5</v>
      </c>
      <c r="I29" s="4">
        <f>100*IF(Table7[[#This Row],[Pd Analytic                             ]]&gt;0,Table7[[#This Row],[Absolute Error]]/Table7[[#This Row],[Pd Analytic                             ]],1)</f>
        <v>3.611954050344722E-3</v>
      </c>
    </row>
    <row r="30" spans="1:9" x14ac:dyDescent="0.25">
      <c r="A30" s="6">
        <v>2.9</v>
      </c>
      <c r="B30" s="5">
        <v>1.7205E-3</v>
      </c>
      <c r="C30" s="5">
        <v>1.73044588247743E-3</v>
      </c>
      <c r="D30" s="4">
        <f>ABS(Table6[[#This Row],[Pb Analytic                             ]]-Table6[[#This Row],[Pb Simulation                           ]])</f>
        <v>9.9458824774300257E-6</v>
      </c>
      <c r="E30" s="4">
        <f>100*IF(Table6[[#This Row],[Pb Simulation                           ]]&gt;0,Table6[[#This Row],[Absolute Error]]/Table6[[#This Row],[Pb Simulation                           ]],1)</f>
        <v>0.57808093446265774</v>
      </c>
      <c r="F30" s="5">
        <v>0.67142930000000001</v>
      </c>
      <c r="G30" s="5">
        <v>0.67138940573928296</v>
      </c>
      <c r="H30" s="4">
        <f>ABS(Table7[[#This Row],[Pd Analytic                             ]]-Table7[[#This Row],[Pd Simulation                           ]])</f>
        <v>3.9894260717043828E-5</v>
      </c>
      <c r="I30" s="4">
        <f>100*IF(Table7[[#This Row],[Pd Analytic                             ]]&gt;0,Table7[[#This Row],[Absolute Error]]/Table7[[#This Row],[Pd Analytic                             ]],1)</f>
        <v>5.9420450153090075E-3</v>
      </c>
    </row>
    <row r="31" spans="1:9" x14ac:dyDescent="0.25">
      <c r="A31" s="6">
        <v>3</v>
      </c>
      <c r="B31" s="5">
        <v>2.2201E-3</v>
      </c>
      <c r="C31" s="5">
        <v>2.2707185547141098E-3</v>
      </c>
      <c r="D31" s="4">
        <f>ABS(Table6[[#This Row],[Pb Analytic                             ]]-Table6[[#This Row],[Pb Simulation                           ]])</f>
        <v>5.061855471410982E-5</v>
      </c>
      <c r="E31" s="4">
        <f>100*IF(Table6[[#This Row],[Pb Simulation                           ]]&gt;0,Table6[[#This Row],[Absolute Error]]/Table6[[#This Row],[Pb Simulation                           ]],1)</f>
        <v>2.2800123739520664</v>
      </c>
      <c r="F31" s="5">
        <v>0.6798708</v>
      </c>
      <c r="G31" s="5">
        <v>0.67955267432830802</v>
      </c>
      <c r="H31" s="4">
        <f>ABS(Table7[[#This Row],[Pd Analytic                             ]]-Table7[[#This Row],[Pd Simulation                           ]])</f>
        <v>3.1812567169198225E-4</v>
      </c>
      <c r="I31" s="4">
        <f>100*IF(Table7[[#This Row],[Pd Analytic                             ]]&gt;0,Table7[[#This Row],[Absolute Error]]/Table7[[#This Row],[Pd Analytic                             ]],1)</f>
        <v>4.6813982743343335E-2</v>
      </c>
    </row>
    <row r="32" spans="1:9" x14ac:dyDescent="0.25">
      <c r="A32" s="6">
        <v>3.1</v>
      </c>
      <c r="B32" s="5">
        <v>2.8953E-3</v>
      </c>
      <c r="C32" s="5">
        <v>2.9355174891240901E-3</v>
      </c>
      <c r="D32" s="4">
        <f>ABS(Table6[[#This Row],[Pb Analytic                             ]]-Table6[[#This Row],[Pb Simulation                           ]])</f>
        <v>4.0217489124090133E-5</v>
      </c>
      <c r="E32" s="4">
        <f>100*IF(Table6[[#This Row],[Pb Simulation                           ]]&gt;0,Table6[[#This Row],[Absolute Error]]/Table6[[#This Row],[Pb Simulation                           ]],1)</f>
        <v>1.3890612069246755</v>
      </c>
      <c r="F32" s="5">
        <v>0.68741770000000002</v>
      </c>
      <c r="G32" s="5">
        <v>0.68727768163926495</v>
      </c>
      <c r="H32" s="4">
        <f>ABS(Table7[[#This Row],[Pd Analytic                             ]]-Table7[[#This Row],[Pd Simulation                           ]])</f>
        <v>1.4001836073507246E-4</v>
      </c>
      <c r="I32" s="4">
        <f>100*IF(Table7[[#This Row],[Pd Analytic                             ]]&gt;0,Table7[[#This Row],[Absolute Error]]/Table7[[#This Row],[Pd Analytic                             ]],1)</f>
        <v>2.0372895043107863E-2</v>
      </c>
    </row>
    <row r="33" spans="1:9" x14ac:dyDescent="0.25">
      <c r="A33" s="6">
        <v>3.2</v>
      </c>
      <c r="B33" s="5">
        <v>3.7269999999999998E-3</v>
      </c>
      <c r="C33" s="5">
        <v>3.7422144828742E-3</v>
      </c>
      <c r="D33" s="4">
        <f>ABS(Table6[[#This Row],[Pb Analytic                             ]]-Table6[[#This Row],[Pb Simulation                           ]])</f>
        <v>1.52144828742002E-5</v>
      </c>
      <c r="E33" s="4">
        <f>100*IF(Table6[[#This Row],[Pb Simulation                           ]]&gt;0,Table6[[#This Row],[Absolute Error]]/Table6[[#This Row],[Pb Simulation                           ]],1)</f>
        <v>0.40822331296485648</v>
      </c>
      <c r="F33" s="5">
        <v>0.6945983</v>
      </c>
      <c r="G33" s="5">
        <v>0.69455215713621599</v>
      </c>
      <c r="H33" s="4">
        <f>ABS(Table7[[#This Row],[Pd Analytic                             ]]-Table7[[#This Row],[Pd Simulation                           ]])</f>
        <v>4.6142863784015553E-5</v>
      </c>
      <c r="I33" s="4">
        <f>100*IF(Table7[[#This Row],[Pd Analytic                             ]]&gt;0,Table7[[#This Row],[Absolute Error]]/Table7[[#This Row],[Pd Analytic                             ]],1)</f>
        <v>6.6435419298490469E-3</v>
      </c>
    </row>
    <row r="34" spans="1:9" x14ac:dyDescent="0.25">
      <c r="A34" s="6">
        <v>3.3</v>
      </c>
      <c r="B34" s="5">
        <v>4.6927999999999996E-3</v>
      </c>
      <c r="C34" s="5">
        <v>4.7083520652344297E-3</v>
      </c>
      <c r="D34" s="4">
        <f>ABS(Table6[[#This Row],[Pb Analytic                             ]]-Table6[[#This Row],[Pb Simulation                           ]])</f>
        <v>1.5552065234430111E-5</v>
      </c>
      <c r="E34" s="4">
        <f>100*IF(Table6[[#This Row],[Pb Simulation                           ]]&gt;0,Table6[[#This Row],[Absolute Error]]/Table6[[#This Row],[Pb Simulation                           ]],1)</f>
        <v>0.33140268569788001</v>
      </c>
      <c r="F34" s="5">
        <v>0.70144629999999997</v>
      </c>
      <c r="G34" s="5">
        <v>0.70136479717647704</v>
      </c>
      <c r="H34" s="4">
        <f>ABS(Table7[[#This Row],[Pd Analytic                             ]]-Table7[[#This Row],[Pd Simulation                           ]])</f>
        <v>8.1502823522927592E-5</v>
      </c>
      <c r="I34" s="4">
        <f>100*IF(Table7[[#This Row],[Pd Analytic                             ]]&gt;0,Table7[[#This Row],[Absolute Error]]/Table7[[#This Row],[Pd Analytic                             ]],1)</f>
        <v>1.1620603693119187E-2</v>
      </c>
    </row>
    <row r="35" spans="1:9" x14ac:dyDescent="0.25">
      <c r="A35" s="6">
        <v>3.4</v>
      </c>
      <c r="B35" s="5">
        <v>5.8371999999999999E-3</v>
      </c>
      <c r="C35" s="5">
        <v>5.8512689697642097E-3</v>
      </c>
      <c r="D35" s="4">
        <f>ABS(Table6[[#This Row],[Pb Analytic                             ]]-Table6[[#This Row],[Pb Simulation                           ]])</f>
        <v>1.40689697642098E-5</v>
      </c>
      <c r="E35" s="4">
        <f>100*IF(Table6[[#This Row],[Pb Simulation                           ]]&gt;0,Table6[[#This Row],[Absolute Error]]/Table6[[#This Row],[Pb Simulation                           ]],1)</f>
        <v>0.24102257527941137</v>
      </c>
      <c r="F35" s="5">
        <v>0.70810969999999995</v>
      </c>
      <c r="G35" s="5">
        <v>0.70770545070663704</v>
      </c>
      <c r="H35" s="4">
        <f>ABS(Table7[[#This Row],[Pd Analytic                             ]]-Table7[[#This Row],[Pd Simulation                           ]])</f>
        <v>4.0424929336291271E-4</v>
      </c>
      <c r="I35" s="4">
        <f>100*IF(Table7[[#This Row],[Pd Analytic                             ]]&gt;0,Table7[[#This Row],[Absolute Error]]/Table7[[#This Row],[Pd Analytic                             ]],1)</f>
        <v>5.71211219242799E-2</v>
      </c>
    </row>
    <row r="36" spans="1:9" x14ac:dyDescent="0.25">
      <c r="A36" s="6">
        <v>3.5</v>
      </c>
      <c r="B36" s="5">
        <v>7.1618000000000003E-3</v>
      </c>
      <c r="C36" s="5">
        <v>7.1877187634651098E-3</v>
      </c>
      <c r="D36" s="4">
        <f>ABS(Table6[[#This Row],[Pb Analytic                             ]]-Table6[[#This Row],[Pb Simulation                           ]])</f>
        <v>2.5918763465109483E-5</v>
      </c>
      <c r="E36" s="4">
        <f>100*IF(Table6[[#This Row],[Pb Simulation                           ]]&gt;0,Table6[[#This Row],[Absolute Error]]/Table6[[#This Row],[Pb Simulation                           ]],1)</f>
        <v>0.36190292196248824</v>
      </c>
      <c r="F36" s="5">
        <v>0.71347059999999995</v>
      </c>
      <c r="G36" s="5">
        <v>0.71356532382700499</v>
      </c>
      <c r="H36" s="4">
        <f>ABS(Table7[[#This Row],[Pd Analytic                             ]]-Table7[[#This Row],[Pd Simulation                           ]])</f>
        <v>9.4723827005038785E-5</v>
      </c>
      <c r="I36" s="4">
        <f>100*IF(Table7[[#This Row],[Pd Analytic                             ]]&gt;0,Table7[[#This Row],[Absolute Error]]/Table7[[#This Row],[Pd Analytic                             ]],1)</f>
        <v>1.3274723958980297E-2</v>
      </c>
    </row>
    <row r="37" spans="1:9" x14ac:dyDescent="0.25">
      <c r="A37" s="6">
        <v>3.6</v>
      </c>
      <c r="B37" s="5">
        <v>8.6604000000000004E-3</v>
      </c>
      <c r="C37" s="5">
        <v>8.7334975903740203E-3</v>
      </c>
      <c r="D37" s="4">
        <f>ABS(Table6[[#This Row],[Pb Analytic                             ]]-Table6[[#This Row],[Pb Simulation                           ]])</f>
        <v>7.3097590374019902E-5</v>
      </c>
      <c r="E37" s="4">
        <f>100*IF(Table6[[#This Row],[Pb Simulation                           ]]&gt;0,Table6[[#This Row],[Absolute Error]]/Table6[[#This Row],[Pb Simulation                           ]],1)</f>
        <v>0.84404404385501708</v>
      </c>
      <c r="F37" s="5">
        <v>0.71890600000000004</v>
      </c>
      <c r="G37" s="5">
        <v>0.71893718885165403</v>
      </c>
      <c r="H37" s="4">
        <f>ABS(Table7[[#This Row],[Pd Analytic                             ]]-Table7[[#This Row],[Pd Simulation                           ]])</f>
        <v>3.1188851653984884E-5</v>
      </c>
      <c r="I37" s="4">
        <f>100*IF(Table7[[#This Row],[Pd Analytic                             ]]&gt;0,Table7[[#This Row],[Absolute Error]]/Table7[[#This Row],[Pd Analytic                             ]],1)</f>
        <v>4.3381886676084041E-3</v>
      </c>
    </row>
    <row r="38" spans="1:9" x14ac:dyDescent="0.25">
      <c r="A38" s="6">
        <v>3.7</v>
      </c>
      <c r="B38" s="5">
        <v>1.05287E-2</v>
      </c>
      <c r="C38" s="5">
        <v>1.0503096127355E-2</v>
      </c>
      <c r="D38" s="4">
        <f>ABS(Table6[[#This Row],[Pb Analytic                             ]]-Table6[[#This Row],[Pb Simulation                           ]])</f>
        <v>2.5603872645000442E-5</v>
      </c>
      <c r="E38" s="4">
        <f>100*IF(Table6[[#This Row],[Pb Simulation                           ]]&gt;0,Table6[[#This Row],[Absolute Error]]/Table6[[#This Row],[Pb Simulation                           ]],1)</f>
        <v>0.24318170947030915</v>
      </c>
      <c r="F38" s="5">
        <v>0.72361260000000005</v>
      </c>
      <c r="G38" s="5">
        <v>0.72381558370903798</v>
      </c>
      <c r="H38" s="4">
        <f>ABS(Table7[[#This Row],[Pd Analytic                             ]]-Table7[[#This Row],[Pd Simulation                           ]])</f>
        <v>2.0298370903792939E-4</v>
      </c>
      <c r="I38" s="4">
        <f>100*IF(Table7[[#This Row],[Pd Analytic                             ]]&gt;0,Table7[[#This Row],[Absolute Error]]/Table7[[#This Row],[Pd Analytic                             ]],1)</f>
        <v>2.8043567119373534E-2</v>
      </c>
    </row>
    <row r="39" spans="1:9" x14ac:dyDescent="0.25">
      <c r="A39" s="6">
        <v>3.8</v>
      </c>
      <c r="B39" s="5">
        <v>1.2441600000000001E-2</v>
      </c>
      <c r="C39" s="5">
        <v>1.2509389083577301E-2</v>
      </c>
      <c r="D39" s="4">
        <f>ABS(Table6[[#This Row],[Pb Analytic                             ]]-Table6[[#This Row],[Pb Simulation                           ]])</f>
        <v>6.7789083577299986E-5</v>
      </c>
      <c r="E39" s="4">
        <f>100*IF(Table6[[#This Row],[Pb Simulation                           ]]&gt;0,Table6[[#This Row],[Absolute Error]]/Table6[[#This Row],[Pb Simulation                           ]],1)</f>
        <v>0.5448582463453252</v>
      </c>
      <c r="F39" s="5">
        <v>0.72840190000000005</v>
      </c>
      <c r="G39" s="5">
        <v>0.72819698875818295</v>
      </c>
      <c r="H39" s="4">
        <f>ABS(Table7[[#This Row],[Pd Analytic                             ]]-Table7[[#This Row],[Pd Simulation                           ]])</f>
        <v>2.0491124181709619E-4</v>
      </c>
      <c r="I39" s="4">
        <f>100*IF(Table7[[#This Row],[Pd Analytic                             ]]&gt;0,Table7[[#This Row],[Absolute Error]]/Table7[[#This Row],[Pd Analytic                             ]],1)</f>
        <v>2.8139534354095271E-2</v>
      </c>
    </row>
    <row r="40" spans="1:9" x14ac:dyDescent="0.25">
      <c r="A40" s="6">
        <v>3.9</v>
      </c>
      <c r="B40" s="5">
        <v>1.48585E-2</v>
      </c>
      <c r="C40" s="5">
        <v>1.4763373093147901E-2</v>
      </c>
      <c r="D40" s="4">
        <f>ABS(Table6[[#This Row],[Pb Analytic                             ]]-Table6[[#This Row],[Pb Simulation                           ]])</f>
        <v>9.5126906852099555E-5</v>
      </c>
      <c r="E40" s="4">
        <f>100*IF(Table6[[#This Row],[Pb Simulation                           ]]&gt;0,Table6[[#This Row],[Absolute Error]]/Table6[[#This Row],[Pb Simulation                           ]],1)</f>
        <v>0.64021877613554234</v>
      </c>
      <c r="F40" s="5">
        <v>0.73193929999999996</v>
      </c>
      <c r="G40" s="5">
        <v>0.73207997014356396</v>
      </c>
      <c r="H40" s="4">
        <f>ABS(Table7[[#This Row],[Pd Analytic                             ]]-Table7[[#This Row],[Pd Simulation                           ]])</f>
        <v>1.4067014356400342E-4</v>
      </c>
      <c r="I40" s="4">
        <f>100*IF(Table7[[#This Row],[Pd Analytic                             ]]&gt;0,Table7[[#This Row],[Absolute Error]]/Table7[[#This Row],[Pd Analytic                             ]],1)</f>
        <v>1.9215133496469985E-2</v>
      </c>
    </row>
    <row r="41" spans="1:9" x14ac:dyDescent="0.25">
      <c r="A41" s="6">
        <v>4</v>
      </c>
      <c r="B41" s="5">
        <v>1.72701E-2</v>
      </c>
      <c r="C41" s="5">
        <v>1.72739608878529E-2</v>
      </c>
      <c r="D41" s="4">
        <f>ABS(Table6[[#This Row],[Pb Analytic                             ]]-Table6[[#This Row],[Pb Simulation                           ]])</f>
        <v>3.8608878529002022E-6</v>
      </c>
      <c r="E41" s="4">
        <f>100*IF(Table6[[#This Row],[Pb Simulation                           ]]&gt;0,Table6[[#This Row],[Absolute Error]]/Table6[[#This Row],[Pb Simulation                           ]],1)</f>
        <v>2.2355909073486557E-2</v>
      </c>
      <c r="F41" s="5">
        <v>0.73563820000000002</v>
      </c>
      <c r="G41" s="5">
        <v>0.73546528143467604</v>
      </c>
      <c r="H41" s="4">
        <f>ABS(Table7[[#This Row],[Pd Analytic                             ]]-Table7[[#This Row],[Pd Simulation                           ]])</f>
        <v>1.729185653239762E-4</v>
      </c>
      <c r="I41" s="4">
        <f>100*IF(Table7[[#This Row],[Pd Analytic                             ]]&gt;0,Table7[[#This Row],[Absolute Error]]/Table7[[#This Row],[Pd Analytic                             ]],1)</f>
        <v>2.351145182362151E-2</v>
      </c>
    </row>
    <row r="42" spans="1:9" x14ac:dyDescent="0.25">
      <c r="A42" s="6">
        <v>4.0999999999999996</v>
      </c>
      <c r="B42" s="5">
        <v>2.0112600000000001E-2</v>
      </c>
      <c r="C42" s="5">
        <v>2.00478364467685E-2</v>
      </c>
      <c r="D42" s="4">
        <f>ABS(Table6[[#This Row],[Pb Analytic                             ]]-Table6[[#This Row],[Pb Simulation                           ]])</f>
        <v>6.4763553231501209E-5</v>
      </c>
      <c r="E42" s="4">
        <f>100*IF(Table6[[#This Row],[Pb Simulation                           ]]&gt;0,Table6[[#This Row],[Absolute Error]]/Table6[[#This Row],[Pb Simulation                           ]],1)</f>
        <v>0.32200487869047861</v>
      </c>
      <c r="F42" s="5">
        <v>0.73833669999999996</v>
      </c>
      <c r="G42" s="5">
        <v>0.73835591823040803</v>
      </c>
      <c r="H42" s="4">
        <f>ABS(Table7[[#This Row],[Pd Analytic                             ]]-Table7[[#This Row],[Pd Simulation                           ]])</f>
        <v>1.9218230408069026E-5</v>
      </c>
      <c r="I42" s="4">
        <f>100*IF(Table7[[#This Row],[Pd Analytic                             ]]&gt;0,Table7[[#This Row],[Absolute Error]]/Table7[[#This Row],[Pd Analytic                             ]],1)</f>
        <v>2.6028409786609001E-3</v>
      </c>
    </row>
    <row r="43" spans="1:9" x14ac:dyDescent="0.25">
      <c r="A43" s="6">
        <v>4.2</v>
      </c>
      <c r="B43" s="5">
        <v>2.3116500000000002E-2</v>
      </c>
      <c r="C43" s="5">
        <v>2.3089372646156101E-2</v>
      </c>
      <c r="D43" s="4">
        <f>ABS(Table6[[#This Row],[Pb Analytic                             ]]-Table6[[#This Row],[Pb Simulation                           ]])</f>
        <v>2.7127353843900415E-5</v>
      </c>
      <c r="E43" s="4">
        <f>100*IF(Table6[[#This Row],[Pb Simulation                           ]]&gt;0,Table6[[#This Row],[Absolute Error]]/Table6[[#This Row],[Pb Simulation                           ]],1)</f>
        <v>0.11735061036013417</v>
      </c>
      <c r="F43" s="5">
        <v>0.74077400000000004</v>
      </c>
      <c r="G43" s="5">
        <v>0.74075712339737099</v>
      </c>
      <c r="H43" s="4">
        <f>ABS(Table7[[#This Row],[Pd Analytic                             ]]-Table7[[#This Row],[Pd Simulation                           ]])</f>
        <v>1.6876602629056769E-5</v>
      </c>
      <c r="I43" s="4">
        <f>100*IF(Table7[[#This Row],[Pd Analytic                             ]]&gt;0,Table7[[#This Row],[Absolute Error]]/Table7[[#This Row],[Pd Analytic                             ]],1)</f>
        <v>2.2782909669035343E-3</v>
      </c>
    </row>
    <row r="44" spans="1:9" x14ac:dyDescent="0.25">
      <c r="A44" s="6">
        <v>4.3</v>
      </c>
      <c r="B44" s="5">
        <v>2.64508E-2</v>
      </c>
      <c r="C44" s="5">
        <v>2.6400609990907199E-2</v>
      </c>
      <c r="D44" s="4">
        <f>ABS(Table6[[#This Row],[Pb Analytic                             ]]-Table6[[#This Row],[Pb Simulation                           ]])</f>
        <v>5.0190009092801469E-5</v>
      </c>
      <c r="E44" s="4">
        <f>100*IF(Table6[[#This Row],[Pb Simulation                           ]]&gt;0,Table6[[#This Row],[Absolute Error]]/Table6[[#This Row],[Pb Simulation                           ]],1)</f>
        <v>0.18974854859891371</v>
      </c>
      <c r="F44" s="5">
        <v>0.74247629999999998</v>
      </c>
      <c r="G44" s="5">
        <v>0.74267634342924604</v>
      </c>
      <c r="H44" s="4">
        <f>ABS(Table7[[#This Row],[Pd Analytic                             ]]-Table7[[#This Row],[Pd Simulation                           ]])</f>
        <v>2.0004342924606622E-4</v>
      </c>
      <c r="I44" s="4">
        <f>100*IF(Table7[[#This Row],[Pd Analytic                             ]]&gt;0,Table7[[#This Row],[Absolute Error]]/Table7[[#This Row],[Pd Analytic                             ]],1)</f>
        <v>2.6935478828150412E-2</v>
      </c>
    </row>
    <row r="45" spans="1:9" x14ac:dyDescent="0.25">
      <c r="A45" s="6">
        <v>4.4000000000000004</v>
      </c>
      <c r="B45" s="5">
        <v>2.99438E-2</v>
      </c>
      <c r="C45" s="5">
        <v>2.9981292466315E-2</v>
      </c>
      <c r="D45" s="4">
        <f>ABS(Table6[[#This Row],[Pb Analytic                             ]]-Table6[[#This Row],[Pb Simulation                           ]])</f>
        <v>3.7492466315000583E-5</v>
      </c>
      <c r="E45" s="4">
        <f>100*IF(Table6[[#This Row],[Pb Simulation                           ]]&gt;0,Table6[[#This Row],[Absolute Error]]/Table6[[#This Row],[Pb Simulation                           ]],1)</f>
        <v>0.12520944674690782</v>
      </c>
      <c r="F45" s="5">
        <v>0.74410419999999999</v>
      </c>
      <c r="G45" s="5">
        <v>0.74412313888175796</v>
      </c>
      <c r="H45" s="4">
        <f>ABS(Table7[[#This Row],[Pd Analytic                             ]]-Table7[[#This Row],[Pd Simulation                           ]])</f>
        <v>1.8938881757968318E-5</v>
      </c>
      <c r="I45" s="4">
        <f>100*IF(Table7[[#This Row],[Pd Analytic                             ]]&gt;0,Table7[[#This Row],[Absolute Error]]/Table7[[#This Row],[Pd Analytic                             ]],1)</f>
        <v>2.5451273812596396E-3</v>
      </c>
    </row>
    <row r="46" spans="1:9" x14ac:dyDescent="0.25">
      <c r="A46" s="6">
        <v>4.5</v>
      </c>
      <c r="B46" s="5">
        <v>3.3840700000000001E-2</v>
      </c>
      <c r="C46" s="5">
        <v>3.3828954520041699E-2</v>
      </c>
      <c r="D46" s="4">
        <f>ABS(Table6[[#This Row],[Pb Analytic                             ]]-Table6[[#This Row],[Pb Simulation                           ]])</f>
        <v>1.1745479958302774E-5</v>
      </c>
      <c r="E46" s="4">
        <f>100*IF(Table6[[#This Row],[Pb Simulation                           ]]&gt;0,Table6[[#This Row],[Absolute Error]]/Table6[[#This Row],[Pb Simulation                           ]],1)</f>
        <v>3.4708147166881219E-2</v>
      </c>
      <c r="F46" s="5">
        <v>0.74510330000000002</v>
      </c>
      <c r="G46" s="5">
        <v>0.74510905383138404</v>
      </c>
      <c r="H46" s="4">
        <f>ABS(Table7[[#This Row],[Pd Analytic                             ]]-Table7[[#This Row],[Pd Simulation                           ]])</f>
        <v>5.7538313840144184E-6</v>
      </c>
      <c r="I46" s="4">
        <f>100*IF(Table7[[#This Row],[Pd Analytic                             ]]&gt;0,Table7[[#This Row],[Absolute Error]]/Table7[[#This Row],[Pd Analytic                             ]],1)</f>
        <v>7.7221332292608182E-4</v>
      </c>
    </row>
    <row r="47" spans="1:9" x14ac:dyDescent="0.25">
      <c r="A47" s="6">
        <v>4.5999999999999996</v>
      </c>
      <c r="B47" s="5">
        <v>3.77766E-2</v>
      </c>
      <c r="C47" s="5">
        <v>3.7939051726600198E-2</v>
      </c>
      <c r="D47" s="4">
        <f>ABS(Table6[[#This Row],[Pb Analytic                             ]]-Table6[[#This Row],[Pb Simulation                           ]])</f>
        <v>1.6245172660019763E-4</v>
      </c>
      <c r="E47" s="4">
        <f>100*IF(Table6[[#This Row],[Pb Simulation                           ]]&gt;0,Table6[[#This Row],[Absolute Error]]/Table6[[#This Row],[Pb Simulation                           ]],1)</f>
        <v>0.43003268319594046</v>
      </c>
      <c r="F47" s="5">
        <v>0.74593920000000002</v>
      </c>
      <c r="G47" s="5">
        <v>0.74564745075946903</v>
      </c>
      <c r="H47" s="4">
        <f>ABS(Table7[[#This Row],[Pd Analytic                             ]]-Table7[[#This Row],[Pd Simulation                           ]])</f>
        <v>2.9174924053099183E-4</v>
      </c>
      <c r="I47" s="4">
        <f>100*IF(Table7[[#This Row],[Pd Analytic                             ]]&gt;0,Table7[[#This Row],[Absolute Error]]/Table7[[#This Row],[Pd Analytic                             ]],1)</f>
        <v>3.9126968144776009E-2</v>
      </c>
    </row>
    <row r="48" spans="1:9" x14ac:dyDescent="0.25">
      <c r="A48" s="6">
        <v>4.7</v>
      </c>
      <c r="B48" s="5">
        <v>4.2429599999999998E-2</v>
      </c>
      <c r="C48" s="5">
        <v>4.2305126806404601E-2</v>
      </c>
      <c r="D48" s="4">
        <f>ABS(Table6[[#This Row],[Pb Analytic                             ]]-Table6[[#This Row],[Pb Simulation                           ]])</f>
        <v>1.244731935953966E-4</v>
      </c>
      <c r="E48" s="4">
        <f>100*IF(Table6[[#This Row],[Pb Simulation                           ]]&gt;0,Table6[[#This Row],[Absolute Error]]/Table6[[#This Row],[Pb Simulation                           ]],1)</f>
        <v>0.29336405150035966</v>
      </c>
      <c r="F48" s="5">
        <v>0.74583140000000003</v>
      </c>
      <c r="G48" s="5">
        <v>0.74575331816386603</v>
      </c>
      <c r="H48" s="4">
        <f>ABS(Table7[[#This Row],[Pd Analytic                             ]]-Table7[[#This Row],[Pd Simulation                           ]])</f>
        <v>7.8081836134002991E-5</v>
      </c>
      <c r="I48" s="4">
        <f>100*IF(Table7[[#This Row],[Pd Analytic                             ]]&gt;0,Table7[[#This Row],[Absolute Error]]/Table7[[#This Row],[Pd Analytic                             ]],1)</f>
        <v>1.0470196274318942E-2</v>
      </c>
    </row>
    <row r="49" spans="1:9" x14ac:dyDescent="0.25">
      <c r="A49" s="6">
        <v>4.8</v>
      </c>
      <c r="B49" s="5">
        <v>4.69592E-2</v>
      </c>
      <c r="C49" s="5">
        <v>4.6919002331266897E-2</v>
      </c>
      <c r="D49" s="4">
        <f>ABS(Table6[[#This Row],[Pb Analytic                             ]]-Table6[[#This Row],[Pb Simulation                           ]])</f>
        <v>4.0197668733102376E-5</v>
      </c>
      <c r="E49" s="4">
        <f>100*IF(Table6[[#This Row],[Pb Simulation                           ]]&gt;0,Table6[[#This Row],[Absolute Error]]/Table6[[#This Row],[Pb Simulation                           ]],1)</f>
        <v>8.5601263933589966E-2</v>
      </c>
      <c r="F49" s="5">
        <v>0.74559030000000004</v>
      </c>
      <c r="G49" s="5">
        <v>0.74544305857915205</v>
      </c>
      <c r="H49" s="4">
        <f>ABS(Table7[[#This Row],[Pd Analytic                             ]]-Table7[[#This Row],[Pd Simulation                           ]])</f>
        <v>1.4724142084798775E-4</v>
      </c>
      <c r="I49" s="4">
        <f>100*IF(Table7[[#This Row],[Pd Analytic                             ]]&gt;0,Table7[[#This Row],[Absolute Error]]/Table7[[#This Row],[Pd Analytic                             ]],1)</f>
        <v>1.9752202284724001E-2</v>
      </c>
    </row>
    <row r="50" spans="1:9" x14ac:dyDescent="0.25">
      <c r="A50" s="6">
        <v>4.9000000000000004</v>
      </c>
      <c r="B50" s="5">
        <v>5.18138E-2</v>
      </c>
      <c r="C50" s="5">
        <v>5.1770991579001897E-2</v>
      </c>
      <c r="D50" s="4">
        <f>ABS(Table6[[#This Row],[Pb Analytic                             ]]-Table6[[#This Row],[Pb Simulation                           ]])</f>
        <v>4.2808420998102781E-5</v>
      </c>
      <c r="E50" s="4">
        <f>100*IF(Table6[[#This Row],[Pb Simulation                           ]]&gt;0,Table6[[#This Row],[Absolute Error]]/Table6[[#This Row],[Pb Simulation                           ]],1)</f>
        <v>8.2619728717258298E-2</v>
      </c>
      <c r="F50" s="5">
        <v>0.7447182</v>
      </c>
      <c r="G50" s="5">
        <v>0.74473426460792602</v>
      </c>
      <c r="H50" s="4">
        <f>ABS(Table7[[#This Row],[Pd Analytic                             ]]-Table7[[#This Row],[Pd Simulation                           ]])</f>
        <v>1.6064607926025154E-5</v>
      </c>
      <c r="I50" s="4">
        <f>100*IF(Table7[[#This Row],[Pd Analytic                             ]]&gt;0,Table7[[#This Row],[Absolute Error]]/Table7[[#This Row],[Pd Analytic                             ]],1)</f>
        <v>2.1570926288026443E-3</v>
      </c>
    </row>
    <row r="51" spans="1:9" x14ac:dyDescent="0.25">
      <c r="A51" s="6">
        <v>5</v>
      </c>
      <c r="B51" s="5">
        <v>5.67883E-2</v>
      </c>
      <c r="C51" s="5">
        <v>5.6850119512449698E-2</v>
      </c>
      <c r="D51" s="4">
        <f>ABS(Table6[[#This Row],[Pb Analytic                             ]]-Table6[[#This Row],[Pb Simulation                           ]])</f>
        <v>6.1819512449698411E-5</v>
      </c>
      <c r="E51" s="4">
        <f>100*IF(Table6[[#This Row],[Pb Simulation                           ]]&gt;0,Table6[[#This Row],[Absolute Error]]/Table6[[#This Row],[Pb Simulation                           ]],1)</f>
        <v>0.1088595933488032</v>
      </c>
      <c r="F51" s="5">
        <v>0.7438804</v>
      </c>
      <c r="G51" s="5">
        <v>0.74364549011491099</v>
      </c>
      <c r="H51" s="4">
        <f>ABS(Table7[[#This Row],[Pd Analytic                             ]]-Table7[[#This Row],[Pd Simulation                           ]])</f>
        <v>2.3490988508900745E-4</v>
      </c>
      <c r="I51" s="4">
        <f>100*IF(Table7[[#This Row],[Pd Analytic                             ]]&gt;0,Table7[[#This Row],[Absolute Error]]/Table7[[#This Row],[Pd Analytic                             ]],1)</f>
        <v>3.1588961166524154E-2</v>
      </c>
    </row>
    <row r="52" spans="1:9" x14ac:dyDescent="0.25">
      <c r="A52" s="6">
        <v>5.0999999999999996</v>
      </c>
      <c r="B52" s="5">
        <v>6.2206299999999999E-2</v>
      </c>
      <c r="C52" s="5">
        <v>6.2144346654975202E-2</v>
      </c>
      <c r="D52" s="4">
        <f>ABS(Table6[[#This Row],[Pb Analytic                             ]]-Table6[[#This Row],[Pb Simulation                           ]])</f>
        <v>6.1953345024796935E-5</v>
      </c>
      <c r="E52" s="4">
        <f>100*IF(Table6[[#This Row],[Pb Simulation                           ]]&gt;0,Table6[[#This Row],[Absolute Error]]/Table6[[#This Row],[Pb Simulation                           ]],1)</f>
        <v>9.9593361162449684E-2</v>
      </c>
      <c r="F52" s="5">
        <v>0.74229560000000006</v>
      </c>
      <c r="G52" s="5">
        <v>0.74219602300685295</v>
      </c>
      <c r="H52" s="4">
        <f>ABS(Table7[[#This Row],[Pd Analytic                             ]]-Table7[[#This Row],[Pd Simulation                           ]])</f>
        <v>9.9576993147110215E-5</v>
      </c>
      <c r="I52" s="4">
        <f>100*IF(Table7[[#This Row],[Pd Analytic                             ]]&gt;0,Table7[[#This Row],[Absolute Error]]/Table7[[#This Row],[Pd Analytic                             ]],1)</f>
        <v>1.3416535532445286E-2</v>
      </c>
    </row>
    <row r="53" spans="1:9" x14ac:dyDescent="0.25">
      <c r="A53" s="6">
        <v>5.2</v>
      </c>
      <c r="B53" s="5">
        <v>6.7707400000000001E-2</v>
      </c>
      <c r="C53" s="5">
        <v>6.7640789618394107E-2</v>
      </c>
      <c r="D53" s="4">
        <f>ABS(Table6[[#This Row],[Pb Analytic                             ]]-Table6[[#This Row],[Pb Simulation                           ]])</f>
        <v>6.6610381605894387E-5</v>
      </c>
      <c r="E53" s="4">
        <f>100*IF(Table6[[#This Row],[Pb Simulation                           ]]&gt;0,Table6[[#This Row],[Absolute Error]]/Table6[[#This Row],[Pb Simulation                           ]],1)</f>
        <v>9.8379765883632189E-2</v>
      </c>
      <c r="F53" s="5">
        <v>0.74069110000000005</v>
      </c>
      <c r="G53" s="5">
        <v>0.74040566510877104</v>
      </c>
      <c r="H53" s="4">
        <f>ABS(Table7[[#This Row],[Pd Analytic                             ]]-Table7[[#This Row],[Pd Simulation                           ]])</f>
        <v>2.8543489122900834E-4</v>
      </c>
      <c r="I53" s="4">
        <f>100*IF(Table7[[#This Row],[Pd Analytic                             ]]&gt;0,Table7[[#This Row],[Absolute Error]]/Table7[[#This Row],[Pd Analytic                             ]],1)</f>
        <v>3.8551149009249656E-2</v>
      </c>
    </row>
    <row r="54" spans="1:9" x14ac:dyDescent="0.25">
      <c r="A54" s="6">
        <v>5.3</v>
      </c>
      <c r="B54" s="5">
        <v>7.34099E-2</v>
      </c>
      <c r="C54" s="5">
        <v>7.3325933121465806E-2</v>
      </c>
      <c r="D54" s="4">
        <f>ABS(Table6[[#This Row],[Pb Analytic                             ]]-Table6[[#This Row],[Pb Simulation                           ]])</f>
        <v>8.39668785341946E-5</v>
      </c>
      <c r="E54" s="4">
        <f>100*IF(Table6[[#This Row],[Pb Simulation                           ]]&gt;0,Table6[[#This Row],[Absolute Error]]/Table6[[#This Row],[Pb Simulation                           ]],1)</f>
        <v>0.11438086488906073</v>
      </c>
      <c r="F54" s="5">
        <v>0.73814219999999997</v>
      </c>
      <c r="G54" s="5">
        <v>0.73829452363752102</v>
      </c>
      <c r="H54" s="4">
        <f>ABS(Table7[[#This Row],[Pd Analytic                             ]]-Table7[[#This Row],[Pd Simulation                           ]])</f>
        <v>1.5232363752104572E-4</v>
      </c>
      <c r="I54" s="4">
        <f>100*IF(Table7[[#This Row],[Pd Analytic                             ]]&gt;0,Table7[[#This Row],[Absolute Error]]/Table7[[#This Row],[Pd Analytic                             ]],1)</f>
        <v>2.0631825463171355E-2</v>
      </c>
    </row>
    <row r="55" spans="1:9" x14ac:dyDescent="0.25">
      <c r="A55" s="6">
        <v>5.4</v>
      </c>
      <c r="B55" s="5">
        <v>7.9074099999999994E-2</v>
      </c>
      <c r="C55" s="5">
        <v>7.9185829441614702E-2</v>
      </c>
      <c r="D55" s="4">
        <f>ABS(Table6[[#This Row],[Pb Analytic                             ]]-Table6[[#This Row],[Pb Simulation                           ]])</f>
        <v>1.1172944161470799E-4</v>
      </c>
      <c r="E55" s="4">
        <f>100*IF(Table6[[#This Row],[Pb Simulation                           ]]&gt;0,Table6[[#This Row],[Absolute Error]]/Table6[[#This Row],[Pb Simulation                           ]],1)</f>
        <v>0.14129713979002984</v>
      </c>
      <c r="F55" s="5">
        <v>0.73589780000000005</v>
      </c>
      <c r="G55" s="5">
        <v>0.73588281774094799</v>
      </c>
      <c r="H55" s="4">
        <f>ABS(Table7[[#This Row],[Pd Analytic                             ]]-Table7[[#This Row],[Pd Simulation                           ]])</f>
        <v>1.4982259052054303E-5</v>
      </c>
      <c r="I55" s="4">
        <f>100*IF(Table7[[#This Row],[Pd Analytic                             ]]&gt;0,Table7[[#This Row],[Absolute Error]]/Table7[[#This Row],[Pd Analytic                             ]],1)</f>
        <v>2.0359571783517974E-3</v>
      </c>
    </row>
    <row r="56" spans="1:9" x14ac:dyDescent="0.25">
      <c r="A56" s="6">
        <v>5.5</v>
      </c>
      <c r="B56" s="5">
        <v>8.5005600000000001E-2</v>
      </c>
      <c r="C56" s="5">
        <v>8.5206282308778802E-2</v>
      </c>
      <c r="D56" s="4">
        <f>ABS(Table6[[#This Row],[Pb Analytic                             ]]-Table6[[#This Row],[Pb Simulation                           ]])</f>
        <v>2.0068230877880178E-4</v>
      </c>
      <c r="E56" s="4">
        <f>100*IF(Table6[[#This Row],[Pb Simulation                           ]]&gt;0,Table6[[#This Row],[Absolute Error]]/Table6[[#This Row],[Pb Simulation                           ]],1)</f>
        <v>0.23608128026718447</v>
      </c>
      <c r="F56" s="5">
        <v>0.7332881</v>
      </c>
      <c r="G56" s="5">
        <v>0.73319070257431695</v>
      </c>
      <c r="H56" s="4">
        <f>ABS(Table7[[#This Row],[Pd Analytic                             ]]-Table7[[#This Row],[Pd Simulation                           ]])</f>
        <v>9.7397425683043437E-5</v>
      </c>
      <c r="I56" s="4">
        <f>100*IF(Table7[[#This Row],[Pd Analytic                             ]]&gt;0,Table7[[#This Row],[Absolute Error]]/Table7[[#This Row],[Pd Analytic                             ]],1)</f>
        <v>1.3284050839852424E-2</v>
      </c>
    </row>
    <row r="57" spans="1:9" x14ac:dyDescent="0.25">
      <c r="A57" s="6">
        <v>5.6</v>
      </c>
      <c r="B57" s="5">
        <v>9.0985999999999997E-2</v>
      </c>
      <c r="C57" s="5">
        <v>9.1373013233654002E-2</v>
      </c>
      <c r="D57" s="4">
        <f>ABS(Table6[[#This Row],[Pb Analytic                             ]]-Table6[[#This Row],[Pb Simulation                           ]])</f>
        <v>3.8701323365400442E-4</v>
      </c>
      <c r="E57" s="4">
        <f>100*IF(Table6[[#This Row],[Pb Simulation                           ]]&gt;0,Table6[[#This Row],[Absolute Error]]/Table6[[#This Row],[Pb Simulation                           ]],1)</f>
        <v>0.42535470693733585</v>
      </c>
      <c r="F57" s="5">
        <v>0.73073350000000004</v>
      </c>
      <c r="G57" s="5">
        <v>0.73023811246856096</v>
      </c>
      <c r="H57" s="4">
        <f>ABS(Table7[[#This Row],[Pd Analytic                             ]]-Table7[[#This Row],[Pd Simulation                           ]])</f>
        <v>4.9538753143907321E-4</v>
      </c>
      <c r="I57" s="4">
        <f>100*IF(Table7[[#This Row],[Pd Analytic                             ]]&gt;0,Table7[[#This Row],[Absolute Error]]/Table7[[#This Row],[Pd Analytic                             ]],1)</f>
        <v>6.7839177794270664E-2</v>
      </c>
    </row>
    <row r="58" spans="1:9" x14ac:dyDescent="0.25">
      <c r="A58" s="6">
        <v>5.7</v>
      </c>
      <c r="B58" s="5">
        <v>9.7797099999999998E-2</v>
      </c>
      <c r="C58" s="5">
        <v>9.7671809133569404E-2</v>
      </c>
      <c r="D58" s="4">
        <f>ABS(Table6[[#This Row],[Pb Analytic                             ]]-Table6[[#This Row],[Pb Simulation                           ]])</f>
        <v>1.2529086643059406E-4</v>
      </c>
      <c r="E58" s="4">
        <f>100*IF(Table6[[#This Row],[Pb Simulation                           ]]&gt;0,Table6[[#This Row],[Absolute Error]]/Table6[[#This Row],[Pb Simulation                           ]],1)</f>
        <v>0.1281130692327217</v>
      </c>
      <c r="F58" s="5">
        <v>0.72714409999999996</v>
      </c>
      <c r="G58" s="5">
        <v>0.72704462393602498</v>
      </c>
      <c r="H58" s="4">
        <f>ABS(Table7[[#This Row],[Pd Analytic                             ]]-Table7[[#This Row],[Pd Simulation                           ]])</f>
        <v>9.9476063974979212E-5</v>
      </c>
      <c r="I58" s="4">
        <f>100*IF(Table7[[#This Row],[Pd Analytic                             ]]&gt;0,Table7[[#This Row],[Absolute Error]]/Table7[[#This Row],[Pd Analytic                             ]],1)</f>
        <v>1.3682250126057248E-2</v>
      </c>
    </row>
    <row r="59" spans="1:9" x14ac:dyDescent="0.25">
      <c r="A59" s="6">
        <v>5.8</v>
      </c>
      <c r="B59" s="5">
        <v>0.1043733</v>
      </c>
      <c r="C59" s="5">
        <v>0.10408865086161199</v>
      </c>
      <c r="D59" s="4">
        <f>ABS(Table6[[#This Row],[Pb Analytic                             ]]-Table6[[#This Row],[Pb Simulation                           ]])</f>
        <v>2.8464913838800732E-4</v>
      </c>
      <c r="E59" s="4">
        <f>100*IF(Table6[[#This Row],[Pb Simulation                           ]]&gt;0,Table6[[#This Row],[Absolute Error]]/Table6[[#This Row],[Pb Simulation                           ]],1)</f>
        <v>0.27272217931981391</v>
      </c>
      <c r="F59" s="5">
        <v>0.72355210000000003</v>
      </c>
      <c r="G59" s="5">
        <v>0.72362933857422596</v>
      </c>
      <c r="H59" s="4">
        <f>ABS(Table7[[#This Row],[Pd Analytic                             ]]-Table7[[#This Row],[Pd Simulation                           ]])</f>
        <v>7.7238574225924062E-5</v>
      </c>
      <c r="I59" s="4">
        <f>100*IF(Table7[[#This Row],[Pd Analytic                             ]]&gt;0,Table7[[#This Row],[Absolute Error]]/Table7[[#This Row],[Pd Analytic                             ]],1)</f>
        <v>1.0673775938674348E-2</v>
      </c>
    </row>
    <row r="60" spans="1:9" x14ac:dyDescent="0.25">
      <c r="A60" s="6">
        <v>5.9</v>
      </c>
      <c r="B60" s="5">
        <v>0.1105734</v>
      </c>
      <c r="C60" s="5">
        <v>0.110609822853143</v>
      </c>
      <c r="D60" s="4">
        <f>ABS(Table6[[#This Row],[Pb Analytic                             ]]-Table6[[#This Row],[Pb Simulation                           ]])</f>
        <v>3.6422853142994982E-5</v>
      </c>
      <c r="E60" s="4">
        <f>100*IF(Table6[[#This Row],[Pb Simulation                           ]]&gt;0,Table6[[#This Row],[Absolute Error]]/Table6[[#This Row],[Pb Simulation                           ]],1)</f>
        <v>3.2939977556080378E-2</v>
      </c>
      <c r="F60" s="5">
        <v>0.72002679999999997</v>
      </c>
      <c r="G60" s="5">
        <v>0.72001078537183905</v>
      </c>
      <c r="H60" s="4">
        <f>ABS(Table7[[#This Row],[Pd Analytic                             ]]-Table7[[#This Row],[Pd Simulation                           ]])</f>
        <v>1.6014628160920807E-5</v>
      </c>
      <c r="I60" s="4">
        <f>100*IF(Table7[[#This Row],[Pd Analytic                             ]]&gt;0,Table7[[#This Row],[Absolute Error]]/Table7[[#This Row],[Pd Analytic                             ]],1)</f>
        <v>2.2242205931193499E-3</v>
      </c>
    </row>
    <row r="61" spans="1:9" x14ac:dyDescent="0.25">
      <c r="A61" s="6">
        <v>6</v>
      </c>
      <c r="B61" s="5">
        <v>0.1171088</v>
      </c>
      <c r="C61" s="5">
        <v>0.11722200458167301</v>
      </c>
      <c r="D61" s="4">
        <f>ABS(Table6[[#This Row],[Pb Analytic                             ]]-Table6[[#This Row],[Pb Simulation                           ]])</f>
        <v>1.1320458167300707E-4</v>
      </c>
      <c r="E61" s="4">
        <f>100*IF(Table6[[#This Row],[Pb Simulation                           ]]&gt;0,Table6[[#This Row],[Absolute Error]]/Table6[[#This Row],[Pb Simulation                           ]],1)</f>
        <v>9.6666161443894102E-2</v>
      </c>
      <c r="F61" s="5">
        <v>0.71653940000000005</v>
      </c>
      <c r="G61" s="5">
        <v>0.71620684149019498</v>
      </c>
      <c r="H61" s="4">
        <f>ABS(Table7[[#This Row],[Pd Analytic                             ]]-Table7[[#This Row],[Pd Simulation                           ]])</f>
        <v>3.3255850980506985E-4</v>
      </c>
      <c r="I61" s="4">
        <f>100*IF(Table7[[#This Row],[Pd Analytic                             ]]&gt;0,Table7[[#This Row],[Absolute Error]]/Table7[[#This Row],[Pd Analytic                             ]],1)</f>
        <v>4.6433305372107735E-2</v>
      </c>
    </row>
    <row r="62" spans="1:9" x14ac:dyDescent="0.25">
      <c r="A62" s="6">
        <v>6.1</v>
      </c>
      <c r="B62" s="5">
        <v>0.12402050000000001</v>
      </c>
      <c r="C62" s="5">
        <v>0.123912344872407</v>
      </c>
      <c r="D62" s="4">
        <f>ABS(Table6[[#This Row],[Pb Analytic                             ]]-Table6[[#This Row],[Pb Simulation                           ]])</f>
        <v>1.0815512759300427E-4</v>
      </c>
      <c r="E62" s="4">
        <f>100*IF(Table6[[#This Row],[Pb Simulation                           ]]&gt;0,Table6[[#This Row],[Absolute Error]]/Table6[[#This Row],[Pb Simulation                           ]],1)</f>
        <v>8.7207459728838602E-2</v>
      </c>
      <c r="F62" s="5">
        <v>0.71225539999999998</v>
      </c>
      <c r="G62" s="5">
        <v>0.71223467027897303</v>
      </c>
      <c r="H62" s="4">
        <f>ABS(Table7[[#This Row],[Pd Analytic                             ]]-Table7[[#This Row],[Pd Simulation                           ]])</f>
        <v>2.0729721026957471E-5</v>
      </c>
      <c r="I62" s="4">
        <f>100*IF(Table7[[#This Row],[Pd Analytic                             ]]&gt;0,Table7[[#This Row],[Absolute Error]]/Table7[[#This Row],[Pd Analytic                             ]],1)</f>
        <v>2.9105183855818069E-3</v>
      </c>
    </row>
    <row r="63" spans="1:9" x14ac:dyDescent="0.25">
      <c r="A63" s="6">
        <v>6.2</v>
      </c>
      <c r="B63" s="5">
        <v>0.1309273</v>
      </c>
      <c r="C63" s="5">
        <v>0.130668520369571</v>
      </c>
      <c r="D63" s="4">
        <f>ABS(Table6[[#This Row],[Pb Analytic                             ]]-Table6[[#This Row],[Pb Simulation                           ]])</f>
        <v>2.5877963042900132E-4</v>
      </c>
      <c r="E63" s="4">
        <f>100*IF(Table6[[#This Row],[Pb Simulation                           ]]&gt;0,Table6[[#This Row],[Absolute Error]]/Table6[[#This Row],[Pb Simulation                           ]],1)</f>
        <v>0.19765139159594775</v>
      </c>
      <c r="F63" s="5">
        <v>0.70806139999999995</v>
      </c>
      <c r="G63" s="5">
        <v>0.70811067507365899</v>
      </c>
      <c r="H63" s="4">
        <f>ABS(Table7[[#This Row],[Pd Analytic                             ]]-Table7[[#This Row],[Pd Simulation                           ]])</f>
        <v>4.9275073659038604E-5</v>
      </c>
      <c r="I63" s="4">
        <f>100*IF(Table7[[#This Row],[Pd Analytic                             ]]&gt;0,Table7[[#This Row],[Absolute Error]]/Table7[[#This Row],[Pd Analytic                             ]],1)</f>
        <v>6.9586683824407695E-3</v>
      </c>
    </row>
    <row r="64" spans="1:9" x14ac:dyDescent="0.25">
      <c r="A64" s="6">
        <v>6.3</v>
      </c>
      <c r="B64" s="5">
        <v>0.1376386</v>
      </c>
      <c r="C64" s="5">
        <v>0.13747877960809299</v>
      </c>
      <c r="D64" s="4">
        <f>ABS(Table6[[#This Row],[Pb Analytic                             ]]-Table6[[#This Row],[Pb Simulation                           ]])</f>
        <v>1.5982039190701181E-4</v>
      </c>
      <c r="E64" s="4">
        <f>100*IF(Table6[[#This Row],[Pb Simulation                           ]]&gt;0,Table6[[#This Row],[Absolute Error]]/Table6[[#This Row],[Pb Simulation                           ]],1)</f>
        <v>0.11611596740086852</v>
      </c>
      <c r="F64" s="5">
        <v>0.70377699999999999</v>
      </c>
      <c r="G64" s="5">
        <v>0.70385046719980704</v>
      </c>
      <c r="H64" s="4">
        <f>ABS(Table7[[#This Row],[Pd Analytic                             ]]-Table7[[#This Row],[Pd Simulation                           ]])</f>
        <v>7.3467199807053518E-5</v>
      </c>
      <c r="I64" s="4">
        <f>100*IF(Table7[[#This Row],[Pd Analytic                             ]]&gt;0,Table7[[#This Row],[Absolute Error]]/Table7[[#This Row],[Pd Analytic                             ]],1)</f>
        <v>1.0437898847937806E-2</v>
      </c>
    </row>
    <row r="65" spans="1:9" x14ac:dyDescent="0.25">
      <c r="A65" s="6">
        <v>6.4</v>
      </c>
      <c r="B65" s="5">
        <v>0.14451839999999999</v>
      </c>
      <c r="C65" s="5">
        <v>0.14433197421684499</v>
      </c>
      <c r="D65" s="4">
        <f>ABS(Table6[[#This Row],[Pb Analytic                             ]]-Table6[[#This Row],[Pb Simulation                           ]])</f>
        <v>1.8642578315500313E-4</v>
      </c>
      <c r="E65" s="4">
        <f>100*IF(Table6[[#This Row],[Pb Simulation                           ]]&gt;0,Table6[[#This Row],[Absolute Error]]/Table6[[#This Row],[Pb Simulation                           ]],1)</f>
        <v>0.12899795676882883</v>
      </c>
      <c r="F65" s="5">
        <v>0.69943520000000003</v>
      </c>
      <c r="G65" s="5">
        <v>0.69946884655992203</v>
      </c>
      <c r="H65" s="4">
        <f>ABS(Table7[[#This Row],[Pd Analytic                             ]]-Table7[[#This Row],[Pd Simulation                           ]])</f>
        <v>3.3646559921995944E-5</v>
      </c>
      <c r="I65" s="4">
        <f>100*IF(Table7[[#This Row],[Pd Analytic                             ]]&gt;0,Table7[[#This Row],[Absolute Error]]/Table7[[#This Row],[Pd Analytic                             ]],1)</f>
        <v>4.8103014290735123E-3</v>
      </c>
    </row>
    <row r="66" spans="1:9" x14ac:dyDescent="0.25">
      <c r="A66" s="6">
        <v>6.5</v>
      </c>
      <c r="B66" s="5">
        <v>0.15106929999999999</v>
      </c>
      <c r="C66" s="5">
        <v>0.15121757879497699</v>
      </c>
      <c r="D66" s="4">
        <f>ABS(Table6[[#This Row],[Pb Analytic                             ]]-Table6[[#This Row],[Pb Simulation                           ]])</f>
        <v>1.4827879497700258E-4</v>
      </c>
      <c r="E66" s="4">
        <f>100*IF(Table6[[#This Row],[Pb Simulation                           ]]&gt;0,Table6[[#This Row],[Absolute Error]]/Table6[[#This Row],[Pb Simulation                           ]],1)</f>
        <v>9.8152831168875881E-2</v>
      </c>
      <c r="F66" s="5">
        <v>0.69495240000000003</v>
      </c>
      <c r="G66" s="5">
        <v>0.69497979318793701</v>
      </c>
      <c r="H66" s="4">
        <f>ABS(Table7[[#This Row],[Pd Analytic                             ]]-Table7[[#This Row],[Pd Simulation                           ]])</f>
        <v>2.7393187936985974E-5</v>
      </c>
      <c r="I66" s="4">
        <f>100*IF(Table7[[#This Row],[Pd Analytic                             ]]&gt;0,Table7[[#This Row],[Absolute Error]]/Table7[[#This Row],[Pd Analytic                             ]],1)</f>
        <v>3.9415804898917809E-3</v>
      </c>
    </row>
    <row r="67" spans="1:9" x14ac:dyDescent="0.25">
      <c r="A67" s="6">
        <v>6.6</v>
      </c>
      <c r="B67" s="5">
        <v>0.1579218</v>
      </c>
      <c r="C67" s="5">
        <v>0.158125700968829</v>
      </c>
      <c r="D67" s="4">
        <f>ABS(Table6[[#This Row],[Pb Analytic                             ]]-Table6[[#This Row],[Pb Simulation                           ]])</f>
        <v>2.0390096882899611E-4</v>
      </c>
      <c r="E67" s="4">
        <f>100*IF(Table6[[#This Row],[Pb Simulation                           ]]&gt;0,Table6[[#This Row],[Absolute Error]]/Table6[[#This Row],[Pb Simulation                           ]],1)</f>
        <v>0.12911514992166762</v>
      </c>
      <c r="F67" s="5">
        <v>0.69043639999999995</v>
      </c>
      <c r="G67" s="5">
        <v>0.69039646820993505</v>
      </c>
      <c r="H67" s="4">
        <f>ABS(Table7[[#This Row],[Pd Analytic                             ]]-Table7[[#This Row],[Pd Simulation                           ]])</f>
        <v>3.9931790064895445E-5</v>
      </c>
      <c r="I67" s="4">
        <f>100*IF(Table7[[#This Row],[Pd Analytic                             ]]&gt;0,Table7[[#This Row],[Absolute Error]]/Table7[[#This Row],[Pd Analytic                             ]],1)</f>
        <v>5.783892575295305E-3</v>
      </c>
    </row>
    <row r="68" spans="1:9" x14ac:dyDescent="0.25">
      <c r="A68" s="6">
        <v>6.7</v>
      </c>
      <c r="B68" s="5">
        <v>0.16584009999999999</v>
      </c>
      <c r="C68" s="5">
        <v>0.165047083067279</v>
      </c>
      <c r="D68" s="4">
        <f>ABS(Table6[[#This Row],[Pb Analytic                             ]]-Table6[[#This Row],[Pb Simulation                           ]])</f>
        <v>7.9301693272099127E-4</v>
      </c>
      <c r="E68" s="4">
        <f>100*IF(Table6[[#This Row],[Pb Simulation                           ]]&gt;0,Table6[[#This Row],[Absolute Error]]/Table6[[#This Row],[Pb Simulation                           ]],1)</f>
        <v>0.47818165372608396</v>
      </c>
      <c r="F68" s="5">
        <v>0.68519980000000003</v>
      </c>
      <c r="G68" s="5">
        <v>0.68573122273589504</v>
      </c>
      <c r="H68" s="4">
        <f>ABS(Table7[[#This Row],[Pd Analytic                             ]]-Table7[[#This Row],[Pd Simulation                           ]])</f>
        <v>5.3142273589501521E-4</v>
      </c>
      <c r="I68" s="4">
        <f>100*IF(Table7[[#This Row],[Pd Analytic                             ]]&gt;0,Table7[[#This Row],[Absolute Error]]/Table7[[#This Row],[Pd Analytic                             ]],1)</f>
        <v>7.7497234816692781E-2</v>
      </c>
    </row>
    <row r="69" spans="1:9" x14ac:dyDescent="0.25">
      <c r="A69" s="6">
        <v>6.8</v>
      </c>
      <c r="B69" s="5">
        <v>0.1719117</v>
      </c>
      <c r="C69" s="5">
        <v>0.171973096758958</v>
      </c>
      <c r="D69" s="4">
        <f>ABS(Table6[[#This Row],[Pb Analytic                             ]]-Table6[[#This Row],[Pb Simulation                           ]])</f>
        <v>6.1396758957998898E-5</v>
      </c>
      <c r="E69" s="4">
        <f>100*IF(Table6[[#This Row],[Pb Simulation                           ]]&gt;0,Table6[[#This Row],[Absolute Error]]/Table6[[#This Row],[Pb Simulation                           ]],1)</f>
        <v>3.5714124726821325E-2</v>
      </c>
      <c r="F69" s="5">
        <v>0.68104439999999999</v>
      </c>
      <c r="G69" s="5">
        <v>0.68099561331519298</v>
      </c>
      <c r="H69" s="4">
        <f>ABS(Table7[[#This Row],[Pd Analytic                             ]]-Table7[[#This Row],[Pd Simulation                           ]])</f>
        <v>4.878668480701176E-5</v>
      </c>
      <c r="I69" s="4">
        <f>100*IF(Table7[[#This Row],[Pd Analytic                             ]]&gt;0,Table7[[#This Row],[Absolute Error]]/Table7[[#This Row],[Pd Analytic                             ]],1)</f>
        <v>7.1640233583165919E-3</v>
      </c>
    </row>
    <row r="70" spans="1:9" x14ac:dyDescent="0.25">
      <c r="A70" s="6">
        <v>6.9</v>
      </c>
      <c r="B70" s="5">
        <v>0.17899100000000001</v>
      </c>
      <c r="C70" s="5">
        <v>0.17889573188463401</v>
      </c>
      <c r="D70" s="4">
        <f>ABS(Table6[[#This Row],[Pb Analytic                             ]]-Table6[[#This Row],[Pb Simulation                           ]])</f>
        <v>9.5268115366003991E-5</v>
      </c>
      <c r="E70" s="4">
        <f>100*IF(Table6[[#This Row],[Pb Simulation                           ]]&gt;0,Table6[[#This Row],[Absolute Error]]/Table6[[#This Row],[Pb Simulation                           ]],1)</f>
        <v>5.3225086940686395E-2</v>
      </c>
      <c r="F70" s="5">
        <v>0.67594989999999999</v>
      </c>
      <c r="G70" s="5">
        <v>0.676200422709758</v>
      </c>
      <c r="H70" s="4">
        <f>ABS(Table7[[#This Row],[Pd Analytic                             ]]-Table7[[#This Row],[Pd Simulation                           ]])</f>
        <v>2.5052270975800539E-4</v>
      </c>
      <c r="I70" s="4">
        <f>100*IF(Table7[[#This Row],[Pd Analytic                             ]]&gt;0,Table7[[#This Row],[Absolute Error]]/Table7[[#This Row],[Pd Analytic                             ]],1)</f>
        <v>3.7048588161787639E-2</v>
      </c>
    </row>
    <row r="71" spans="1:9" x14ac:dyDescent="0.25">
      <c r="A71" s="6">
        <v>7</v>
      </c>
      <c r="B71" s="5">
        <v>0.18581149999999999</v>
      </c>
      <c r="C71" s="5">
        <v>0.185807580599538</v>
      </c>
      <c r="D71" s="4">
        <f>ABS(Table6[[#This Row],[Pb Analytic                             ]]-Table6[[#This Row],[Pb Simulation                           ]])</f>
        <v>3.9194004619880207E-6</v>
      </c>
      <c r="E71" s="4">
        <f>100*IF(Table6[[#This Row],[Pb Simulation                           ]]&gt;0,Table6[[#This Row],[Absolute Error]]/Table6[[#This Row],[Pb Simulation                           ]],1)</f>
        <v>2.1093422430732336E-3</v>
      </c>
      <c r="F71" s="5">
        <v>0.67116980000000004</v>
      </c>
      <c r="G71" s="5">
        <v>0.67135568486620001</v>
      </c>
      <c r="H71" s="4">
        <f>ABS(Table7[[#This Row],[Pd Analytic                             ]]-Table7[[#This Row],[Pd Simulation                           ]])</f>
        <v>1.8588486619997013E-4</v>
      </c>
      <c r="I71" s="4">
        <f>100*IF(Table7[[#This Row],[Pd Analytic                             ]]&gt;0,Table7[[#This Row],[Absolute Error]]/Table7[[#This Row],[Pd Analytic                             ]],1)</f>
        <v>2.7687985726525373E-2</v>
      </c>
    </row>
    <row r="72" spans="1:9" x14ac:dyDescent="0.25">
      <c r="A72" s="6">
        <v>7.1</v>
      </c>
      <c r="B72" s="5">
        <v>0.19256319999999999</v>
      </c>
      <c r="C72" s="5">
        <v>0.19270181781927001</v>
      </c>
      <c r="D72" s="4">
        <f>ABS(Table6[[#This Row],[Pb Analytic                             ]]-Table6[[#This Row],[Pb Simulation                           ]])</f>
        <v>1.3861781927002048E-4</v>
      </c>
      <c r="E72" s="4">
        <f>100*IF(Table6[[#This Row],[Pb Simulation                           ]]&gt;0,Table6[[#This Row],[Absolute Error]]/Table6[[#This Row],[Pb Simulation                           ]],1)</f>
        <v>7.1985623042211844E-2</v>
      </c>
      <c r="F72" s="5">
        <v>0.66648660000000004</v>
      </c>
      <c r="G72" s="5">
        <v>0.66647071309634698</v>
      </c>
      <c r="H72" s="4">
        <f>ABS(Table7[[#This Row],[Pd Analytic                             ]]-Table7[[#This Row],[Pd Simulation                           ]])</f>
        <v>1.5886903653061779E-5</v>
      </c>
      <c r="I72" s="4">
        <f>100*IF(Table7[[#This Row],[Pd Analytic                             ]]&gt;0,Table7[[#This Row],[Absolute Error]]/Table7[[#This Row],[Pd Analytic                             ]],1)</f>
        <v>2.3837362003880161E-3</v>
      </c>
    </row>
    <row r="73" spans="1:9" x14ac:dyDescent="0.25">
      <c r="A73" s="6">
        <v>7.2</v>
      </c>
      <c r="B73" s="5">
        <v>0.2001889</v>
      </c>
      <c r="C73" s="5">
        <v>0.19957217884348799</v>
      </c>
      <c r="D73" s="4">
        <f>ABS(Table6[[#This Row],[Pb Analytic                             ]]-Table6[[#This Row],[Pb Simulation                           ]])</f>
        <v>6.1672115651201231E-4</v>
      </c>
      <c r="E73" s="4">
        <f>100*IF(Table6[[#This Row],[Pb Simulation                           ]]&gt;0,Table6[[#This Row],[Absolute Error]]/Table6[[#This Row],[Pb Simulation                           ]],1)</f>
        <v>0.30806960651265497</v>
      </c>
      <c r="F73" s="5">
        <v>0.66110369999999996</v>
      </c>
      <c r="G73" s="5">
        <v>0.66155413060054602</v>
      </c>
      <c r="H73" s="4">
        <f>ABS(Table7[[#This Row],[Pd Analytic                             ]]-Table7[[#This Row],[Pd Simulation                           ]])</f>
        <v>4.5043060054605899E-4</v>
      </c>
      <c r="I73" s="4">
        <f>100*IF(Table7[[#This Row],[Pd Analytic                             ]]&gt;0,Table7[[#This Row],[Absolute Error]]/Table7[[#This Row],[Pd Analytic                             ]],1)</f>
        <v>6.8086733905986935E-2</v>
      </c>
    </row>
    <row r="74" spans="1:9" x14ac:dyDescent="0.25">
      <c r="A74" s="6">
        <v>7.3</v>
      </c>
      <c r="B74" s="5">
        <v>0.20665439999999999</v>
      </c>
      <c r="C74" s="5">
        <v>0.206412934917067</v>
      </c>
      <c r="D74" s="4">
        <f>ABS(Table6[[#This Row],[Pb Analytic                             ]]-Table6[[#This Row],[Pb Simulation                           ]])</f>
        <v>2.4146508293299007E-4</v>
      </c>
      <c r="E74" s="4">
        <f>100*IF(Table6[[#This Row],[Pb Simulation                           ]]&gt;0,Table6[[#This Row],[Absolute Error]]/Table6[[#This Row],[Pb Simulation                           ]],1)</f>
        <v>0.11684487866359976</v>
      </c>
      <c r="F74" s="5">
        <v>0.65647109999999997</v>
      </c>
      <c r="G74" s="5">
        <v>0.65661390258670604</v>
      </c>
      <c r="H74" s="4">
        <f>ABS(Table7[[#This Row],[Pd Analytic                             ]]-Table7[[#This Row],[Pd Simulation                           ]])</f>
        <v>1.4280258670607004E-4</v>
      </c>
      <c r="I74" s="4">
        <f>100*IF(Table7[[#This Row],[Pd Analytic                             ]]&gt;0,Table7[[#This Row],[Absolute Error]]/Table7[[#This Row],[Pd Analytic                             ]],1)</f>
        <v>2.1748334316940985E-2</v>
      </c>
    </row>
    <row r="75" spans="1:9" x14ac:dyDescent="0.25">
      <c r="A75" s="6">
        <v>7.4</v>
      </c>
      <c r="B75" s="5">
        <v>0.21297959999999999</v>
      </c>
      <c r="C75" s="5">
        <v>0.21321886738089299</v>
      </c>
      <c r="D75" s="4">
        <f>ABS(Table6[[#This Row],[Pb Analytic                             ]]-Table6[[#This Row],[Pb Simulation                           ]])</f>
        <v>2.3926738089299904E-4</v>
      </c>
      <c r="E75" s="4">
        <f>100*IF(Table6[[#This Row],[Pb Simulation                           ]]&gt;0,Table6[[#This Row],[Absolute Error]]/Table6[[#This Row],[Pb Simulation                           ]],1)</f>
        <v>0.11234286330380892</v>
      </c>
      <c r="F75" s="5">
        <v>0.65188159999999995</v>
      </c>
      <c r="G75" s="5">
        <v>0.65165736934867302</v>
      </c>
      <c r="H75" s="4">
        <f>ABS(Table7[[#This Row],[Pd Analytic                             ]]-Table7[[#This Row],[Pd Simulation                           ]])</f>
        <v>2.2423065132692876E-4</v>
      </c>
      <c r="I75" s="4">
        <f>100*IF(Table7[[#This Row],[Pd Analytic                             ]]&gt;0,Table7[[#This Row],[Absolute Error]]/Table7[[#This Row],[Pd Analytic                             ]],1)</f>
        <v>3.4409286516785001E-2</v>
      </c>
    </row>
    <row r="76" spans="1:9" x14ac:dyDescent="0.25">
      <c r="A76" s="6">
        <v>7.5</v>
      </c>
      <c r="B76" s="5">
        <v>0.21966649999999999</v>
      </c>
      <c r="C76" s="5">
        <v>0.21998524096536701</v>
      </c>
      <c r="D76" s="4">
        <f>ABS(Table6[[#This Row],[Pb Analytic                             ]]-Table6[[#This Row],[Pb Simulation                           ]])</f>
        <v>3.1874096536702035E-4</v>
      </c>
      <c r="E76" s="4">
        <f>100*IF(Table6[[#This Row],[Pb Simulation                           ]]&gt;0,Table6[[#This Row],[Absolute Error]]/Table6[[#This Row],[Pb Simulation                           ]],1)</f>
        <v>0.14510221875753487</v>
      </c>
      <c r="F76" s="5">
        <v>0.64682629999999997</v>
      </c>
      <c r="G76" s="5">
        <v>0.64669127976870799</v>
      </c>
      <c r="H76" s="4">
        <f>ABS(Table7[[#This Row],[Pd Analytic                             ]]-Table7[[#This Row],[Pd Simulation                           ]])</f>
        <v>1.3502023129197127E-4</v>
      </c>
      <c r="I76" s="4">
        <f>100*IF(Table7[[#This Row],[Pd Analytic                             ]]&gt;0,Table7[[#This Row],[Absolute Error]]/Table7[[#This Row],[Pd Analytic                             ]],1)</f>
        <v>2.0878622538448618E-2</v>
      </c>
    </row>
    <row r="77" spans="1:9" x14ac:dyDescent="0.25">
      <c r="A77" s="6">
        <v>7.6</v>
      </c>
      <c r="B77" s="5">
        <v>0.22647110000000001</v>
      </c>
      <c r="C77" s="5">
        <v>0.22670777668973899</v>
      </c>
      <c r="D77" s="4">
        <f>ABS(Table6[[#This Row],[Pb Analytic                             ]]-Table6[[#This Row],[Pb Simulation                           ]])</f>
        <v>2.3667668973897937E-4</v>
      </c>
      <c r="E77" s="4">
        <f>100*IF(Table6[[#This Row],[Pb Simulation                           ]]&gt;0,Table6[[#This Row],[Absolute Error]]/Table6[[#This Row],[Pb Simulation                           ]],1)</f>
        <v>0.10450635411713874</v>
      </c>
      <c r="F77" s="5">
        <v>0.64194229999999997</v>
      </c>
      <c r="G77" s="5">
        <v>0.64172182480029805</v>
      </c>
      <c r="H77" s="4">
        <f>ABS(Table7[[#This Row],[Pd Analytic                             ]]-Table7[[#This Row],[Pd Simulation                           ]])</f>
        <v>2.2047519970191942E-4</v>
      </c>
      <c r="I77" s="4">
        <f>100*IF(Table7[[#This Row],[Pd Analytic                             ]]&gt;0,Table7[[#This Row],[Absolute Error]]/Table7[[#This Row],[Pd Analytic                             ]],1)</f>
        <v>3.4356818045035424E-2</v>
      </c>
    </row>
    <row r="78" spans="1:9" x14ac:dyDescent="0.25">
      <c r="A78" s="6">
        <v>7.7</v>
      </c>
      <c r="B78" s="5">
        <v>0.2330267</v>
      </c>
      <c r="C78" s="5">
        <v>0.23338262474973401</v>
      </c>
      <c r="D78" s="4">
        <f>ABS(Table6[[#This Row],[Pb Analytic                             ]]-Table6[[#This Row],[Pb Simulation                           ]])</f>
        <v>3.5592474973400456E-4</v>
      </c>
      <c r="E78" s="4">
        <f>100*IF(Table6[[#This Row],[Pb Simulation                           ]]&gt;0,Table6[[#This Row],[Absolute Error]]/Table6[[#This Row],[Pb Simulation                           ]],1)</f>
        <v>0.1527399005066821</v>
      </c>
      <c r="F78" s="5">
        <v>0.6368954</v>
      </c>
      <c r="G78" s="5">
        <v>0.63675467056893797</v>
      </c>
      <c r="H78" s="4">
        <f>ABS(Table7[[#This Row],[Pd Analytic                             ]]-Table7[[#This Row],[Pd Simulation                           ]])</f>
        <v>1.4072943106202551E-4</v>
      </c>
      <c r="I78" s="4">
        <f>100*IF(Table7[[#This Row],[Pd Analytic                             ]]&gt;0,Table7[[#This Row],[Absolute Error]]/Table7[[#This Row],[Pd Analytic                             ]],1)</f>
        <v>2.2101044180215322E-2</v>
      </c>
    </row>
    <row r="79" spans="1:9" x14ac:dyDescent="0.25">
      <c r="A79" s="6">
        <v>7.8</v>
      </c>
      <c r="B79" s="5">
        <v>0.23971200000000001</v>
      </c>
      <c r="C79" s="5">
        <v>0.24000633770461999</v>
      </c>
      <c r="D79" s="4">
        <f>ABS(Table6[[#This Row],[Pb Analytic                             ]]-Table6[[#This Row],[Pb Simulation                           ]])</f>
        <v>2.943377046199791E-4</v>
      </c>
      <c r="E79" s="4">
        <f>100*IF(Table6[[#This Row],[Pb Simulation                           ]]&gt;0,Table6[[#This Row],[Absolute Error]]/Table6[[#This Row],[Pb Simulation                           ]],1)</f>
        <v>0.12278805592543514</v>
      </c>
      <c r="F79" s="5">
        <v>0.63203310000000001</v>
      </c>
      <c r="G79" s="5">
        <v>0.631794990800292</v>
      </c>
      <c r="H79" s="4">
        <f>ABS(Table7[[#This Row],[Pd Analytic                             ]]-Table7[[#This Row],[Pd Simulation                           ]])</f>
        <v>2.3810919970801425E-4</v>
      </c>
      <c r="I79" s="4">
        <f>100*IF(Table7[[#This Row],[Pd Analytic                             ]]&gt;0,Table7[[#This Row],[Absolute Error]]/Table7[[#This Row],[Pd Analytic                             ]],1)</f>
        <v>3.7687731491255157E-2</v>
      </c>
    </row>
    <row r="80" spans="1:9" x14ac:dyDescent="0.25">
      <c r="A80" s="6">
        <v>7.9</v>
      </c>
      <c r="B80" s="5">
        <v>0.24596779999999999</v>
      </c>
      <c r="C80" s="5">
        <v>0.246575844212303</v>
      </c>
      <c r="D80" s="4">
        <f>ABS(Table6[[#This Row],[Pb Analytic                             ]]-Table6[[#This Row],[Pb Simulation                           ]])</f>
        <v>6.0804421230301053E-4</v>
      </c>
      <c r="E80" s="4">
        <f>100*IF(Table6[[#This Row],[Pb Simulation                           ]]&gt;0,Table6[[#This Row],[Absolute Error]]/Table6[[#This Row],[Pb Simulation                           ]],1)</f>
        <v>0.24720480172730355</v>
      </c>
      <c r="F80" s="5">
        <v>0.62741400000000003</v>
      </c>
      <c r="G80" s="5">
        <v>0.62684749834764897</v>
      </c>
      <c r="H80" s="4">
        <f>ABS(Table7[[#This Row],[Pd Analytic                             ]]-Table7[[#This Row],[Pd Simulation                           ]])</f>
        <v>5.6650165235105909E-4</v>
      </c>
      <c r="I80" s="4">
        <f>100*IF(Table7[[#This Row],[Pd Analytic                             ]]&gt;0,Table7[[#This Row],[Absolute Error]]/Table7[[#This Row],[Pd Analytic                             ]],1)</f>
        <v>9.0373121667445475E-2</v>
      </c>
    </row>
    <row r="81" spans="1:9" x14ac:dyDescent="0.25">
      <c r="A81" s="6">
        <v>8</v>
      </c>
      <c r="B81" s="5">
        <v>0.2530598</v>
      </c>
      <c r="C81" s="5">
        <v>0.25308842350689997</v>
      </c>
      <c r="D81" s="4">
        <f>ABS(Table6[[#This Row],[Pb Analytic                             ]]-Table6[[#This Row],[Pb Simulation                           ]])</f>
        <v>2.862350689997184E-5</v>
      </c>
      <c r="E81" s="4">
        <f>100*IF(Table6[[#This Row],[Pb Simulation                           ]]&gt;0,Table6[[#This Row],[Absolute Error]]/Table6[[#This Row],[Pb Simulation                           ]],1)</f>
        <v>1.1310965589940339E-2</v>
      </c>
      <c r="F81" s="5">
        <v>0.62189019999999995</v>
      </c>
      <c r="G81" s="5">
        <v>0.62191647564446895</v>
      </c>
      <c r="H81" s="4">
        <f>ABS(Table7[[#This Row],[Pd Analytic                             ]]-Table7[[#This Row],[Pd Simulation                           ]])</f>
        <v>2.6275644468998216E-5</v>
      </c>
      <c r="I81" s="4">
        <f>100*IF(Table7[[#This Row],[Pd Analytic                             ]]&gt;0,Table7[[#This Row],[Absolute Error]]/Table7[[#This Row],[Pd Analytic                             ]],1)</f>
        <v>4.2249474805712041E-3</v>
      </c>
    </row>
    <row r="82" spans="1:9" x14ac:dyDescent="0.25">
      <c r="A82" s="6">
        <v>8.1</v>
      </c>
      <c r="B82" s="5">
        <v>0.25912809999999997</v>
      </c>
      <c r="C82" s="5">
        <v>0.25954168076670597</v>
      </c>
      <c r="D82" s="4">
        <f>ABS(Table6[[#This Row],[Pb Analytic                             ]]-Table6[[#This Row],[Pb Simulation                           ]])</f>
        <v>4.1358076670600097E-4</v>
      </c>
      <c r="E82" s="4">
        <f>100*IF(Table6[[#This Row],[Pb Simulation                           ]]&gt;0,Table6[[#This Row],[Absolute Error]]/Table6[[#This Row],[Pb Simulation                           ]],1)</f>
        <v>0.1596047540602509</v>
      </c>
      <c r="F82" s="5">
        <v>0.61741539999999995</v>
      </c>
      <c r="G82" s="5">
        <v>0.61700580395388505</v>
      </c>
      <c r="H82" s="4">
        <f>ABS(Table7[[#This Row],[Pd Analytic                             ]]-Table7[[#This Row],[Pd Simulation                           ]])</f>
        <v>4.0959604611490175E-4</v>
      </c>
      <c r="I82" s="4">
        <f>100*IF(Table7[[#This Row],[Pd Analytic                             ]]&gt;0,Table7[[#This Row],[Absolute Error]]/Table7[[#This Row],[Pd Analytic                             ]],1)</f>
        <v>6.6384472154092558E-2</v>
      </c>
    </row>
    <row r="83" spans="1:9" x14ac:dyDescent="0.25">
      <c r="A83" s="6">
        <v>8.1999999999999993</v>
      </c>
      <c r="B83" s="5">
        <v>0.26584000000000002</v>
      </c>
      <c r="C83" s="5">
        <v>0.26593352348093502</v>
      </c>
      <c r="D83" s="4">
        <f>ABS(Table6[[#This Row],[Pb Analytic                             ]]-Table6[[#This Row],[Pb Simulation                           ]])</f>
        <v>9.3523480934998293E-5</v>
      </c>
      <c r="E83" s="4">
        <f>100*IF(Table6[[#This Row],[Pb Simulation                           ]]&gt;0,Table6[[#This Row],[Absolute Error]]/Table6[[#This Row],[Pb Simulation                           ]],1)</f>
        <v>3.5180364480513947E-2</v>
      </c>
      <c r="F83" s="5">
        <v>0.61207480000000003</v>
      </c>
      <c r="G83" s="5">
        <v>0.61211899132587699</v>
      </c>
      <c r="H83" s="4">
        <f>ABS(Table7[[#This Row],[Pd Analytic                             ]]-Table7[[#This Row],[Pd Simulation                           ]])</f>
        <v>4.4191325876963283E-5</v>
      </c>
      <c r="I83" s="4">
        <f>100*IF(Table7[[#This Row],[Pd Analytic                             ]]&gt;0,Table7[[#This Row],[Absolute Error]]/Table7[[#This Row],[Pd Analytic                             ]],1)</f>
        <v>7.2194012117223977E-3</v>
      </c>
    </row>
    <row r="84" spans="1:9" x14ac:dyDescent="0.25">
      <c r="A84" s="6">
        <v>8.3000000000000007</v>
      </c>
      <c r="B84" s="5">
        <v>0.27239590000000002</v>
      </c>
      <c r="C84" s="5">
        <v>0.272262138890354</v>
      </c>
      <c r="D84" s="4">
        <f>ABS(Table6[[#This Row],[Pb Analytic                             ]]-Table6[[#This Row],[Pb Simulation                           ]])</f>
        <v>1.337611096460245E-4</v>
      </c>
      <c r="E84" s="4">
        <f>100*IF(Table6[[#This Row],[Pb Simulation                           ]]&gt;0,Table6[[#This Row],[Absolute Error]]/Table6[[#This Row],[Pb Simulation                           ]],1)</f>
        <v>4.9105404907351574E-2</v>
      </c>
      <c r="F84" s="5">
        <v>0.60708589999999996</v>
      </c>
      <c r="G84" s="5">
        <v>0.60725919920538096</v>
      </c>
      <c r="H84" s="4">
        <f>ABS(Table7[[#This Row],[Pd Analytic                             ]]-Table7[[#This Row],[Pd Simulation                           ]])</f>
        <v>1.7329920538100563E-4</v>
      </c>
      <c r="I84" s="4">
        <f>100*IF(Table7[[#This Row],[Pd Analytic                             ]]&gt;0,Table7[[#This Row],[Absolute Error]]/Table7[[#This Row],[Pd Analytic                             ]],1)</f>
        <v>2.8537930031817295E-2</v>
      </c>
    </row>
    <row r="85" spans="1:9" x14ac:dyDescent="0.25">
      <c r="A85" s="6">
        <v>8.4</v>
      </c>
      <c r="B85" s="5">
        <v>0.2788699</v>
      </c>
      <c r="C85" s="5">
        <v>0.27852597254917</v>
      </c>
      <c r="D85" s="4">
        <f>ABS(Table6[[#This Row],[Pb Analytic                             ]]-Table6[[#This Row],[Pb Simulation                           ]])</f>
        <v>3.4392745083000609E-4</v>
      </c>
      <c r="E85" s="4">
        <f>100*IF(Table6[[#This Row],[Pb Simulation                           ]]&gt;0,Table6[[#This Row],[Absolute Error]]/Table6[[#This Row],[Pb Simulation                           ]],1)</f>
        <v>0.12332899708071975</v>
      </c>
      <c r="F85" s="5">
        <v>0.6023056</v>
      </c>
      <c r="G85" s="5">
        <v>0.60242926766149996</v>
      </c>
      <c r="H85" s="4">
        <f>ABS(Table7[[#This Row],[Pd Analytic                             ]]-Table7[[#This Row],[Pd Simulation                           ]])</f>
        <v>1.2366766149995989E-4</v>
      </c>
      <c r="I85" s="4">
        <f>100*IF(Table7[[#This Row],[Pd Analytic                             ]]&gt;0,Table7[[#This Row],[Absolute Error]]/Table7[[#This Row],[Pd Analytic                             ]],1)</f>
        <v>2.052816291280319E-2</v>
      </c>
    </row>
    <row r="86" spans="1:9" x14ac:dyDescent="0.25">
      <c r="A86" s="6">
        <v>8.5</v>
      </c>
      <c r="B86" s="5">
        <v>0.28521990000000003</v>
      </c>
      <c r="C86" s="5">
        <v>0.28472370803268998</v>
      </c>
      <c r="D86" s="4">
        <f>ABS(Table6[[#This Row],[Pb Analytic                             ]]-Table6[[#This Row],[Pb Simulation                           ]])</f>
        <v>4.9619196731004456E-4</v>
      </c>
      <c r="E86" s="4">
        <f>100*IF(Table6[[#This Row],[Pb Simulation                           ]]&gt;0,Table6[[#This Row],[Absolute Error]]/Table6[[#This Row],[Pb Simulation                           ]],1)</f>
        <v>0.17396821445840369</v>
      </c>
      <c r="F86" s="5">
        <v>0.59733919999999996</v>
      </c>
      <c r="G86" s="5">
        <v>0.59763173922998003</v>
      </c>
      <c r="H86" s="4">
        <f>ABS(Table7[[#This Row],[Pd Analytic                             ]]-Table7[[#This Row],[Pd Simulation                           ]])</f>
        <v>2.9253922998007109E-4</v>
      </c>
      <c r="I86" s="4">
        <f>100*IF(Table7[[#This Row],[Pd Analytic                             ]]&gt;0,Table7[[#This Row],[Absolute Error]]/Table7[[#This Row],[Pd Analytic                             ]],1)</f>
        <v>4.8949747942937889E-2</v>
      </c>
    </row>
    <row r="87" spans="1:9" x14ac:dyDescent="0.25">
      <c r="A87" s="6">
        <v>8.6</v>
      </c>
      <c r="B87" s="5">
        <v>0.29099580000000003</v>
      </c>
      <c r="C87" s="5">
        <v>0.29085424779665398</v>
      </c>
      <c r="D87" s="4">
        <f>ABS(Table6[[#This Row],[Pb Analytic                             ]]-Table6[[#This Row],[Pb Simulation                           ]])</f>
        <v>1.4155220334605145E-4</v>
      </c>
      <c r="E87" s="4">
        <f>100*IF(Table6[[#This Row],[Pb Simulation                           ]]&gt;0,Table6[[#This Row],[Absolute Error]]/Table6[[#This Row],[Pb Simulation                           ]],1)</f>
        <v>4.864407092681456E-2</v>
      </c>
      <c r="F87" s="5">
        <v>0.59278200000000003</v>
      </c>
      <c r="G87" s="5">
        <v>0.592868881378808</v>
      </c>
      <c r="H87" s="4">
        <f>ABS(Table7[[#This Row],[Pd Analytic                             ]]-Table7[[#This Row],[Pd Simulation                           ]])</f>
        <v>8.688137880796809E-5</v>
      </c>
      <c r="I87" s="4">
        <f>100*IF(Table7[[#This Row],[Pd Analytic                             ]]&gt;0,Table7[[#This Row],[Absolute Error]]/Table7[[#This Row],[Pd Analytic                             ]],1)</f>
        <v>1.465440024544922E-2</v>
      </c>
    </row>
    <row r="88" spans="1:9" x14ac:dyDescent="0.25">
      <c r="A88" s="6">
        <v>8.6999999999999993</v>
      </c>
      <c r="B88" s="5">
        <v>0.29684969999999999</v>
      </c>
      <c r="C88" s="5">
        <v>0.296916695179195</v>
      </c>
      <c r="D88" s="4">
        <f>ABS(Table6[[#This Row],[Pb Analytic                             ]]-Table6[[#This Row],[Pb Simulation                           ]])</f>
        <v>6.6995179195006305E-5</v>
      </c>
      <c r="E88" s="4">
        <f>100*IF(Table6[[#This Row],[Pb Simulation                           ]]&gt;0,Table6[[#This Row],[Absolute Error]]/Table6[[#This Row],[Pb Simulation                           ]],1)</f>
        <v>2.256872053264878E-2</v>
      </c>
      <c r="F88" s="5">
        <v>0.58835789999999999</v>
      </c>
      <c r="G88" s="5">
        <v>0.58814270762088505</v>
      </c>
      <c r="H88" s="4">
        <f>ABS(Table7[[#This Row],[Pd Analytic                             ]]-Table7[[#This Row],[Pd Simulation                           ]])</f>
        <v>2.1519237911493683E-4</v>
      </c>
      <c r="I88" s="4">
        <f>100*IF(Table7[[#This Row],[Pd Analytic                             ]]&gt;0,Table7[[#This Row],[Absolute Error]]/Table7[[#This Row],[Pd Analytic                             ]],1)</f>
        <v>3.6588463365535624E-2</v>
      </c>
    </row>
    <row r="89" spans="1:9" x14ac:dyDescent="0.25">
      <c r="A89" s="6">
        <v>8.8000000000000007</v>
      </c>
      <c r="B89" s="5">
        <v>0.30262709999999998</v>
      </c>
      <c r="C89" s="5">
        <v>0.30291033752456797</v>
      </c>
      <c r="D89" s="4">
        <f>ABS(Table6[[#This Row],[Pb Analytic                             ]]-Table6[[#This Row],[Pb Simulation                           ]])</f>
        <v>2.8323752456799189E-4</v>
      </c>
      <c r="E89" s="4">
        <f>100*IF(Table6[[#This Row],[Pb Simulation                           ]]&gt;0,Table6[[#This Row],[Absolute Error]]/Table6[[#This Row],[Pb Simulation                           ]],1)</f>
        <v>9.3592915032391977E-2</v>
      </c>
      <c r="F89" s="5">
        <v>0.58367360000000001</v>
      </c>
      <c r="G89" s="5">
        <v>0.58345499730861805</v>
      </c>
      <c r="H89" s="4">
        <f>ABS(Table7[[#This Row],[Pd Analytic                             ]]-Table7[[#This Row],[Pd Simulation                           ]])</f>
        <v>2.1860269138196387E-4</v>
      </c>
      <c r="I89" s="4">
        <f>100*IF(Table7[[#This Row],[Pd Analytic                             ]]&gt;0,Table7[[#This Row],[Absolute Error]]/Table7[[#This Row],[Pd Analytic                             ]],1)</f>
        <v>3.7466932735231016E-2</v>
      </c>
    </row>
    <row r="90" spans="1:9" x14ac:dyDescent="0.25">
      <c r="A90" s="6">
        <v>8.9</v>
      </c>
      <c r="B90" s="5">
        <v>0.30839149999999999</v>
      </c>
      <c r="C90" s="5">
        <v>0.308834630398647</v>
      </c>
      <c r="D90" s="4">
        <f>ABS(Table6[[#This Row],[Pb Analytic                             ]]-Table6[[#This Row],[Pb Simulation                           ]])</f>
        <v>4.4313039864701809E-4</v>
      </c>
      <c r="E90" s="4">
        <f>100*IF(Table6[[#This Row],[Pb Simulation                           ]]&gt;0,Table6[[#This Row],[Absolute Error]]/Table6[[#This Row],[Pb Simulation                           ]],1)</f>
        <v>0.1436908600421925</v>
      </c>
      <c r="F90" s="5">
        <v>0.57936580000000004</v>
      </c>
      <c r="G90" s="5">
        <v>0.578807314153578</v>
      </c>
      <c r="H90" s="4">
        <f>ABS(Table7[[#This Row],[Pd Analytic                             ]]-Table7[[#This Row],[Pd Simulation                           ]])</f>
        <v>5.5848584642204102E-4</v>
      </c>
      <c r="I90" s="4">
        <f>100*IF(Table7[[#This Row],[Pd Analytic                             ]]&gt;0,Table7[[#This Row],[Absolute Error]]/Table7[[#This Row],[Pd Analytic                             ]],1)</f>
        <v>9.648907896728047E-2</v>
      </c>
    </row>
    <row r="91" spans="1:9" x14ac:dyDescent="0.25">
      <c r="A91" s="6">
        <v>9</v>
      </c>
      <c r="B91" s="5">
        <v>0.3147353</v>
      </c>
      <c r="C91" s="5">
        <v>0.31468918285929698</v>
      </c>
      <c r="D91" s="4">
        <f>ABS(Table6[[#This Row],[Pb Analytic                             ]]-Table6[[#This Row],[Pb Simulation                           ]])</f>
        <v>4.6117140703016979E-5</v>
      </c>
      <c r="E91" s="4">
        <f>100*IF(Table6[[#This Row],[Pb Simulation                           ]]&gt;0,Table6[[#This Row],[Absolute Error]]/Table6[[#This Row],[Pb Simulation                           ]],1)</f>
        <v>1.4652675026607113E-2</v>
      </c>
      <c r="F91" s="5">
        <v>0.57427260000000002</v>
      </c>
      <c r="G91" s="5">
        <v>0.57420102352041902</v>
      </c>
      <c r="H91" s="4">
        <f>ABS(Table7[[#This Row],[Pd Analytic                             ]]-Table7[[#This Row],[Pd Simulation                           ]])</f>
        <v>7.157647958100366E-5</v>
      </c>
      <c r="I91" s="4">
        <f>100*IF(Table7[[#This Row],[Pd Analytic                             ]]&gt;0,Table7[[#This Row],[Absolute Error]]/Table7[[#This Row],[Pd Analytic                             ]],1)</f>
        <v>1.2465404387851695E-2</v>
      </c>
    </row>
    <row r="92" spans="1:9" x14ac:dyDescent="0.25">
      <c r="A92" s="6">
        <v>9.1</v>
      </c>
      <c r="B92" s="5">
        <v>0.32102310000000001</v>
      </c>
      <c r="C92" s="5">
        <v>0.32047374373969101</v>
      </c>
      <c r="D92" s="4">
        <f>ABS(Table6[[#This Row],[Pb Analytic                             ]]-Table6[[#This Row],[Pb Simulation                           ]])</f>
        <v>5.4935626030899742E-4</v>
      </c>
      <c r="E92" s="4">
        <f>100*IF(Table6[[#This Row],[Pb Simulation                           ]]&gt;0,Table6[[#This Row],[Absolute Error]]/Table6[[#This Row],[Pb Simulation                           ]],1)</f>
        <v>0.17112670717745776</v>
      </c>
      <c r="F92" s="5">
        <v>0.56905689999999998</v>
      </c>
      <c r="G92" s="5">
        <v>0.56963730854849803</v>
      </c>
      <c r="H92" s="4">
        <f>ABS(Table7[[#This Row],[Pd Analytic                             ]]-Table7[[#This Row],[Pd Simulation                           ]])</f>
        <v>5.8040854849805701E-4</v>
      </c>
      <c r="I92" s="4">
        <f>100*IF(Table7[[#This Row],[Pd Analytic                             ]]&gt;0,Table7[[#This Row],[Absolute Error]]/Table7[[#This Row],[Pd Analytic                             ]],1)</f>
        <v>0.10189089439682336</v>
      </c>
    </row>
    <row r="93" spans="1:9" x14ac:dyDescent="0.25">
      <c r="A93" s="6">
        <v>9.1999999999999993</v>
      </c>
      <c r="B93" s="5">
        <v>0.32632489999999997</v>
      </c>
      <c r="C93" s="5">
        <v>0.32618818889922602</v>
      </c>
      <c r="D93" s="4">
        <f>ABS(Table6[[#This Row],[Pb Analytic                             ]]-Table6[[#This Row],[Pb Simulation                           ]])</f>
        <v>1.3671110077395632E-4</v>
      </c>
      <c r="E93" s="4">
        <f>100*IF(Table6[[#This Row],[Pb Simulation                           ]]&gt;0,Table6[[#This Row],[Absolute Error]]/Table6[[#This Row],[Pb Simulation                           ]],1)</f>
        <v>4.1894167675821346E-2</v>
      </c>
      <c r="F93" s="5">
        <v>0.56480779999999997</v>
      </c>
      <c r="G93" s="5">
        <v>0.56511718515728104</v>
      </c>
      <c r="H93" s="4">
        <f>ABS(Table7[[#This Row],[Pd Analytic                             ]]-Table7[[#This Row],[Pd Simulation                           ]])</f>
        <v>3.0938515728107241E-4</v>
      </c>
      <c r="I93" s="4">
        <f>100*IF(Table7[[#This Row],[Pd Analytic                             ]]&gt;0,Table7[[#This Row],[Absolute Error]]/Table7[[#This Row],[Pd Analytic                             ]],1)</f>
        <v>5.474707996978815E-2</v>
      </c>
    </row>
    <row r="94" spans="1:9" x14ac:dyDescent="0.25">
      <c r="A94" s="6">
        <v>9.3000000000000007</v>
      </c>
      <c r="B94" s="5">
        <v>0.33209929999999999</v>
      </c>
      <c r="C94" s="5">
        <v>0.33183250939447301</v>
      </c>
      <c r="D94" s="4">
        <f>ABS(Table6[[#This Row],[Pb Analytic                             ]]-Table6[[#This Row],[Pb Simulation                           ]])</f>
        <v>2.6679060552697864E-4</v>
      </c>
      <c r="E94" s="4">
        <f>100*IF(Table6[[#This Row],[Pb Simulation                           ]]&gt;0,Table6[[#This Row],[Absolute Error]]/Table6[[#This Row],[Pb Simulation                           ]],1)</f>
        <v>8.0334588337578144E-2</v>
      </c>
      <c r="F94" s="5">
        <v>0.56061890000000003</v>
      </c>
      <c r="G94" s="5">
        <v>0.56064151599311995</v>
      </c>
      <c r="H94" s="4">
        <f>ABS(Table7[[#This Row],[Pd Analytic                             ]]-Table7[[#This Row],[Pd Simulation                           ]])</f>
        <v>2.2615993119923239E-5</v>
      </c>
      <c r="I94" s="4">
        <f>100*IF(Table7[[#This Row],[Pd Analytic                             ]]&gt;0,Table7[[#This Row],[Absolute Error]]/Table7[[#This Row],[Pd Analytic                             ]],1)</f>
        <v>4.033949052071409E-3</v>
      </c>
    </row>
    <row r="95" spans="1:9" x14ac:dyDescent="0.25">
      <c r="A95" s="6">
        <v>9.4</v>
      </c>
      <c r="B95" s="5">
        <v>0.3375032</v>
      </c>
      <c r="C95" s="5">
        <v>0.33740680052149902</v>
      </c>
      <c r="D95" s="4">
        <f>ABS(Table6[[#This Row],[Pb Analytic                             ]]-Table6[[#This Row],[Pb Simulation                           ]])</f>
        <v>9.6399478500985847E-5</v>
      </c>
      <c r="E95" s="4">
        <f>100*IF(Table6[[#This Row],[Pb Simulation                           ]]&gt;0,Table6[[#This Row],[Absolute Error]]/Table6[[#This Row],[Pb Simulation                           ]],1)</f>
        <v>2.8562537629564951E-2</v>
      </c>
      <c r="F95" s="5">
        <v>0.55600210000000005</v>
      </c>
      <c r="G95" s="5">
        <v>0.55621102337540196</v>
      </c>
      <c r="H95" s="4">
        <f>ABS(Table7[[#This Row],[Pd Analytic                             ]]-Table7[[#This Row],[Pd Simulation                           ]])</f>
        <v>2.0892337540190375E-4</v>
      </c>
      <c r="I95" s="4">
        <f>100*IF(Table7[[#This Row],[Pd Analytic                             ]]&gt;0,Table7[[#This Row],[Absolute Error]]/Table7[[#This Row],[Pd Analytic                             ]],1)</f>
        <v>3.7561890473518302E-2</v>
      </c>
    </row>
    <row r="96" spans="1:9" x14ac:dyDescent="0.25">
      <c r="A96" s="6">
        <v>9.5</v>
      </c>
      <c r="B96" s="5">
        <v>0.34263919999999998</v>
      </c>
      <c r="C96" s="5">
        <v>0.34291125168058401</v>
      </c>
      <c r="D96" s="4">
        <f>ABS(Table6[[#This Row],[Pb Analytic                             ]]-Table6[[#This Row],[Pb Simulation                           ]])</f>
        <v>2.7205168058402895E-4</v>
      </c>
      <c r="E96" s="4">
        <f>100*IF(Table6[[#This Row],[Pb Simulation                           ]]&gt;0,Table6[[#This Row],[Absolute Error]]/Table6[[#This Row],[Pb Simulation                           ]],1)</f>
        <v>7.9398878057160116E-2</v>
      </c>
      <c r="F96" s="5">
        <v>0.55198420000000004</v>
      </c>
      <c r="G96" s="5">
        <v>0.55182630129973398</v>
      </c>
      <c r="H96" s="4">
        <f>ABS(Table7[[#This Row],[Pd Analytic                             ]]-Table7[[#This Row],[Pd Simulation                           ]])</f>
        <v>1.5789870026605701E-4</v>
      </c>
      <c r="I96" s="4">
        <f>100*IF(Table7[[#This Row],[Pd Analytic                             ]]&gt;0,Table7[[#This Row],[Absolute Error]]/Table7[[#This Row],[Pd Analytic                             ]],1)</f>
        <v>2.8613840966650771E-2</v>
      </c>
    </row>
    <row r="97" spans="1:9" x14ac:dyDescent="0.25">
      <c r="A97" s="6">
        <v>9.6</v>
      </c>
      <c r="B97" s="5">
        <v>0.34840700000000002</v>
      </c>
      <c r="C97" s="5">
        <v>0.34834613701475498</v>
      </c>
      <c r="D97" s="4">
        <f>ABS(Table6[[#This Row],[Pb Analytic                             ]]-Table6[[#This Row],[Pb Simulation                           ]])</f>
        <v>6.0862985245047074E-5</v>
      </c>
      <c r="E97" s="4">
        <f>100*IF(Table6[[#This Row],[Pb Simulation                           ]]&gt;0,Table6[[#This Row],[Absolute Error]]/Table6[[#This Row],[Pb Simulation                           ]],1)</f>
        <v>1.7468932956297398E-2</v>
      </c>
      <c r="F97" s="5">
        <v>0.5473095</v>
      </c>
      <c r="G97" s="5">
        <v>0.54748782655482497</v>
      </c>
      <c r="H97" s="4">
        <f>ABS(Table7[[#This Row],[Pd Analytic                             ]]-Table7[[#This Row],[Pd Simulation                           ]])</f>
        <v>1.7832655482497017E-4</v>
      </c>
      <c r="I97" s="4">
        <f>100*IF(Table7[[#This Row],[Pd Analytic                             ]]&gt;0,Table7[[#This Row],[Absolute Error]]/Table7[[#This Row],[Pd Analytic                             ]],1)</f>
        <v>3.2571784462702147E-2</v>
      </c>
    </row>
    <row r="98" spans="1:9" x14ac:dyDescent="0.25">
      <c r="A98" s="6">
        <v>9.6999999999999993</v>
      </c>
      <c r="B98" s="5">
        <v>0.35422969999999998</v>
      </c>
      <c r="C98" s="5">
        <v>0.35371180677443298</v>
      </c>
      <c r="D98" s="4">
        <f>ABS(Table6[[#This Row],[Pb Analytic                             ]]-Table6[[#This Row],[Pb Simulation                           ]])</f>
        <v>5.1789322556700101E-4</v>
      </c>
      <c r="E98" s="4">
        <f>100*IF(Table6[[#This Row],[Pb Simulation                           ]]&gt;0,Table6[[#This Row],[Absolute Error]]/Table6[[#This Row],[Pb Simulation                           ]],1)</f>
        <v>0.14620265482171627</v>
      </c>
      <c r="F98" s="5">
        <v>0.5427459</v>
      </c>
      <c r="G98" s="5">
        <v>0.54319596900830702</v>
      </c>
      <c r="H98" s="4">
        <f>ABS(Table7[[#This Row],[Pd Analytic                             ]]-Table7[[#This Row],[Pd Simulation                           ]])</f>
        <v>4.5006900830701912E-4</v>
      </c>
      <c r="I98" s="4">
        <f>100*IF(Table7[[#This Row],[Pd Analytic                             ]]&gt;0,Table7[[#This Row],[Absolute Error]]/Table7[[#This Row],[Pd Analytic                             ]],1)</f>
        <v>8.2855734207434126E-2</v>
      </c>
    </row>
    <row r="99" spans="1:9" x14ac:dyDescent="0.25">
      <c r="A99" s="6">
        <v>9.8000000000000007</v>
      </c>
      <c r="B99" s="5">
        <v>0.3590352</v>
      </c>
      <c r="C99" s="5">
        <v>0.35900867936179898</v>
      </c>
      <c r="D99" s="4">
        <f>ABS(Table6[[#This Row],[Pb Analytic                             ]]-Table6[[#This Row],[Pb Simulation                           ]])</f>
        <v>2.6520638201021907E-5</v>
      </c>
      <c r="E99" s="4">
        <f>100*IF(Table6[[#This Row],[Pb Simulation                           ]]&gt;0,Table6[[#This Row],[Absolute Error]]/Table6[[#This Row],[Pb Simulation                           ]],1)</f>
        <v>7.3866401403043227E-3</v>
      </c>
      <c r="F99" s="5">
        <v>0.53894690000000001</v>
      </c>
      <c r="G99" s="5">
        <v>0.53895100111485605</v>
      </c>
      <c r="H99" s="4">
        <f>ABS(Table7[[#This Row],[Pd Analytic                             ]]-Table7[[#This Row],[Pd Simulation                           ]])</f>
        <v>4.101114856047694E-6</v>
      </c>
      <c r="I99" s="4">
        <f>100*IF(Table7[[#This Row],[Pd Analytic                             ]]&gt;0,Table7[[#This Row],[Absolute Error]]/Table7[[#This Row],[Pd Analytic                             ]],1)</f>
        <v>7.6094391652752557E-4</v>
      </c>
    </row>
    <row r="100" spans="1:9" x14ac:dyDescent="0.25">
      <c r="A100" s="6">
        <v>9.9</v>
      </c>
      <c r="B100" s="5">
        <v>0.36418519999999999</v>
      </c>
      <c r="C100" s="5">
        <v>0.36423723401007901</v>
      </c>
      <c r="D100" s="4">
        <f>ABS(Table6[[#This Row],[Pb Analytic                             ]]-Table6[[#This Row],[Pb Simulation                           ]])</f>
        <v>5.2034010079027304E-5</v>
      </c>
      <c r="E100" s="4">
        <f>100*IF(Table6[[#This Row],[Pb Simulation                           ]]&gt;0,Table6[[#This Row],[Absolute Error]]/Table6[[#This Row],[Pb Simulation                           ]],1)</f>
        <v>1.4287788212982653E-2</v>
      </c>
      <c r="F100" s="5">
        <v>0.53460430000000003</v>
      </c>
      <c r="G100" s="5">
        <v>0.53475310669794196</v>
      </c>
      <c r="H100" s="4">
        <f>ABS(Table7[[#This Row],[Pd Analytic                             ]]-Table7[[#This Row],[Pd Simulation                           ]])</f>
        <v>1.488066979419278E-4</v>
      </c>
      <c r="I100" s="4">
        <f>100*IF(Table7[[#This Row],[Pd Analytic                             ]]&gt;0,Table7[[#This Row],[Absolute Error]]/Table7[[#This Row],[Pd Analytic                             ]],1)</f>
        <v>2.7827177828063002E-2</v>
      </c>
    </row>
    <row r="101" spans="1:9" x14ac:dyDescent="0.25">
      <c r="A101" s="6">
        <v>10</v>
      </c>
      <c r="B101" s="5">
        <v>0.36937910000000002</v>
      </c>
      <c r="C101" s="5">
        <v>0.36939800405474699</v>
      </c>
      <c r="D101" s="4">
        <f>ABS(Table6[[#This Row],[Pb Analytic                             ]]-Table6[[#This Row],[Pb Simulation                           ]])</f>
        <v>1.8904054746970989E-5</v>
      </c>
      <c r="E101" s="4">
        <f>100*IF(Table6[[#This Row],[Pb Simulation                           ]]&gt;0,Table6[[#This Row],[Absolute Error]]/Table6[[#This Row],[Pb Simulation                           ]],1)</f>
        <v>5.1177921942446086E-3</v>
      </c>
      <c r="F101" s="5">
        <v>0.53054000000000001</v>
      </c>
      <c r="G101" s="5">
        <v>0.53060238905422197</v>
      </c>
      <c r="H101" s="4">
        <f>ABS(Table7[[#This Row],[Pd Analytic                             ]]-Table7[[#This Row],[Pd Simulation                           ]])</f>
        <v>6.2389054221956286E-5</v>
      </c>
      <c r="I101" s="4">
        <f>100*IF(Table7[[#This Row],[Pd Analytic                             ]]&gt;0,Table7[[#This Row],[Absolute Error]]/Table7[[#This Row],[Pd Analytic                             ]],1)</f>
        <v>1.17581555433933E-2</v>
      </c>
    </row>
    <row r="102" spans="1:9" x14ac:dyDescent="0.25">
      <c r="A102" s="6">
        <v>10.1</v>
      </c>
      <c r="B102" s="5">
        <v>0.37443769999999998</v>
      </c>
      <c r="C102" s="5">
        <v>0.37449157075559802</v>
      </c>
      <c r="D102" s="4">
        <f>ABS(Table6[[#This Row],[Pb Analytic                             ]]-Table6[[#This Row],[Pb Simulation                           ]])</f>
        <v>5.3870755598039999E-5</v>
      </c>
      <c r="E102" s="4">
        <f>100*IF(Table6[[#This Row],[Pb Simulation                           ]]&gt;0,Table6[[#This Row],[Absolute Error]]/Table6[[#This Row],[Pb Simulation                           ]],1)</f>
        <v>1.4387107814741945E-2</v>
      </c>
      <c r="F102" s="5">
        <v>0.52670830000000002</v>
      </c>
      <c r="G102" s="5">
        <v>0.52649887842725296</v>
      </c>
      <c r="H102" s="4">
        <f>ABS(Table7[[#This Row],[Pd Analytic                             ]]-Table7[[#This Row],[Pd Simulation                           ]])</f>
        <v>2.0942157274705941E-4</v>
      </c>
      <c r="I102" s="4">
        <f>100*IF(Table7[[#This Row],[Pd Analytic                             ]]&gt;0,Table7[[#This Row],[Absolute Error]]/Table7[[#This Row],[Pd Analytic                             ]],1)</f>
        <v>3.9776261893024238E-2</v>
      </c>
    </row>
    <row r="103" spans="1:9" x14ac:dyDescent="0.25">
      <c r="A103" s="6">
        <v>10.199999999999999</v>
      </c>
      <c r="B103" s="5">
        <v>0.37960260000000001</v>
      </c>
      <c r="C103" s="5">
        <v>0.37951855763070502</v>
      </c>
      <c r="D103" s="4">
        <f>ABS(Table6[[#This Row],[Pb Analytic                             ]]-Table6[[#This Row],[Pb Simulation                           ]])</f>
        <v>8.4042369294989872E-5</v>
      </c>
      <c r="E103" s="4">
        <f>100*IF(Table6[[#This Row],[Pb Simulation                           ]]&gt;0,Table6[[#This Row],[Absolute Error]]/Table6[[#This Row],[Pb Simulation                           ]],1)</f>
        <v>2.2139566297751878E-2</v>
      </c>
      <c r="F103" s="5">
        <v>0.52227480000000004</v>
      </c>
      <c r="G103" s="5">
        <v>0.52244253889473302</v>
      </c>
      <c r="H103" s="4">
        <f>ABS(Table7[[#This Row],[Pd Analytic                             ]]-Table7[[#This Row],[Pd Simulation                           ]])</f>
        <v>1.6773889473298276E-4</v>
      </c>
      <c r="I103" s="4">
        <f>100*IF(Table7[[#This Row],[Pd Analytic                             ]]&gt;0,Table7[[#This Row],[Absolute Error]]/Table7[[#This Row],[Pd Analytic                             ]],1)</f>
        <v>3.2106668627682418E-2</v>
      </c>
    </row>
    <row r="104" spans="1:9" x14ac:dyDescent="0.25">
      <c r="A104" s="6">
        <v>10.3</v>
      </c>
      <c r="B104" s="5">
        <v>0.38427519999999998</v>
      </c>
      <c r="C104" s="5">
        <v>0.38447962526531398</v>
      </c>
      <c r="D104" s="4">
        <f>ABS(Table6[[#This Row],[Pb Analytic                             ]]-Table6[[#This Row],[Pb Simulation                           ]])</f>
        <v>2.0442526531400107E-4</v>
      </c>
      <c r="E104" s="4">
        <f>100*IF(Table6[[#This Row],[Pb Simulation                           ]]&gt;0,Table6[[#This Row],[Absolute Error]]/Table6[[#This Row],[Pb Simulation                           ]],1)</f>
        <v>5.3197621213651333E-2</v>
      </c>
      <c r="F104" s="5">
        <v>0.51866610000000002</v>
      </c>
      <c r="G104" s="5">
        <v>0.51843327471103995</v>
      </c>
      <c r="H104" s="4">
        <f>ABS(Table7[[#This Row],[Pd Analytic                             ]]-Table7[[#This Row],[Pd Simulation                           ]])</f>
        <v>2.3282528896007015E-4</v>
      </c>
      <c r="I104" s="4">
        <f>100*IF(Table7[[#This Row],[Pd Analytic                             ]]&gt;0,Table7[[#This Row],[Absolute Error]]/Table7[[#This Row],[Pd Analytic                             ]],1)</f>
        <v>4.4909403064423363E-2</v>
      </c>
    </row>
    <row r="105" spans="1:9" x14ac:dyDescent="0.25">
      <c r="A105" s="6">
        <v>10.4</v>
      </c>
      <c r="B105" s="5">
        <v>0.38941290000000001</v>
      </c>
      <c r="C105" s="5">
        <v>0.38937546656087602</v>
      </c>
      <c r="D105" s="4">
        <f>ABS(Table6[[#This Row],[Pb Analytic                             ]]-Table6[[#This Row],[Pb Simulation                           ]])</f>
        <v>3.7433439123990553E-5</v>
      </c>
      <c r="E105" s="4">
        <f>100*IF(Table6[[#This Row],[Pb Simulation                           ]]&gt;0,Table6[[#This Row],[Absolute Error]]/Table6[[#This Row],[Pb Simulation                           ]],1)</f>
        <v>9.6127886682723027E-3</v>
      </c>
      <c r="F105" s="5">
        <v>0.51452350000000002</v>
      </c>
      <c r="G105" s="5">
        <v>0.51447093614440897</v>
      </c>
      <c r="H105" s="4">
        <f>ABS(Table7[[#This Row],[Pd Analytic                             ]]-Table7[[#This Row],[Pd Simulation                           ]])</f>
        <v>5.2563855591047925E-5</v>
      </c>
      <c r="I105" s="4">
        <f>100*IF(Table7[[#This Row],[Pd Analytic                             ]]&gt;0,Table7[[#This Row],[Absolute Error]]/Table7[[#This Row],[Pd Analytic                             ]],1)</f>
        <v>1.0217069983578929E-2</v>
      </c>
    </row>
    <row r="106" spans="1:9" x14ac:dyDescent="0.25">
      <c r="A106" s="6">
        <v>10.5</v>
      </c>
      <c r="B106" s="5">
        <v>0.39436139999999997</v>
      </c>
      <c r="C106" s="5">
        <v>0.39420680239144501</v>
      </c>
      <c r="D106" s="4">
        <f>ABS(Table6[[#This Row],[Pb Analytic                             ]]-Table6[[#This Row],[Pb Simulation                           ]])</f>
        <v>1.5459760855496274E-4</v>
      </c>
      <c r="E106" s="4">
        <f>100*IF(Table6[[#This Row],[Pb Simulation                           ]]&gt;0,Table6[[#This Row],[Absolute Error]]/Table6[[#This Row],[Pb Simulation                           ]],1)</f>
        <v>3.9202013319499004E-2</v>
      </c>
      <c r="F106" s="5">
        <v>0.51033580000000001</v>
      </c>
      <c r="G106" s="5">
        <v>0.51055532484567301</v>
      </c>
      <c r="H106" s="4">
        <f>ABS(Table7[[#This Row],[Pd Analytic                             ]]-Table7[[#This Row],[Pd Simulation                           ]])</f>
        <v>2.1952484567300257E-4</v>
      </c>
      <c r="I106" s="4">
        <f>100*IF(Table7[[#This Row],[Pd Analytic                             ]]&gt;0,Table7[[#This Row],[Absolute Error]]/Table7[[#This Row],[Pd Analytic                             ]],1)</f>
        <v>4.2997268854136218E-2</v>
      </c>
    </row>
    <row r="107" spans="1:9" x14ac:dyDescent="0.25">
      <c r="A107" s="6">
        <v>10.6</v>
      </c>
      <c r="B107" s="5">
        <v>0.39899980000000002</v>
      </c>
      <c r="C107" s="5">
        <v>0.398974377636726</v>
      </c>
      <c r="D107" s="4">
        <f>ABS(Table6[[#This Row],[Pb Analytic                             ]]-Table6[[#This Row],[Pb Simulation                           ]])</f>
        <v>2.5422363274019144E-5</v>
      </c>
      <c r="E107" s="4">
        <f>100*IF(Table6[[#This Row],[Pb Simulation                           ]]&gt;0,Table6[[#This Row],[Absolute Error]]/Table6[[#This Row],[Pb Simulation                           ]],1)</f>
        <v>6.3715228112944276E-3</v>
      </c>
      <c r="F107" s="5">
        <v>0.50658800000000004</v>
      </c>
      <c r="G107" s="5">
        <v>0.50668619878321497</v>
      </c>
      <c r="H107" s="4">
        <f>ABS(Table7[[#This Row],[Pd Analytic                             ]]-Table7[[#This Row],[Pd Simulation                           ]])</f>
        <v>9.819878321493114E-5</v>
      </c>
      <c r="I107" s="4">
        <f>100*IF(Table7[[#This Row],[Pd Analytic                             ]]&gt;0,Table7[[#This Row],[Absolute Error]]/Table7[[#This Row],[Pd Analytic                             ]],1)</f>
        <v>1.9380591666153781E-2</v>
      </c>
    </row>
    <row r="108" spans="1:9" x14ac:dyDescent="0.25">
      <c r="A108" s="6">
        <v>10.7</v>
      </c>
      <c r="B108" s="5">
        <v>0.40343390000000001</v>
      </c>
      <c r="C108" s="5">
        <v>0.40367895756300998</v>
      </c>
      <c r="D108" s="4">
        <f>ABS(Table6[[#This Row],[Pb Analytic                             ]]-Table6[[#This Row],[Pb Simulation                           ]])</f>
        <v>2.4505756300996495E-4</v>
      </c>
      <c r="E108" s="4">
        <f>100*IF(Table6[[#This Row],[Pb Simulation                           ]]&gt;0,Table6[[#This Row],[Absolute Error]]/Table6[[#This Row],[Pb Simulation                           ]],1)</f>
        <v>6.0742927902182969E-2</v>
      </c>
      <c r="F108" s="5">
        <v>0.50322219999999995</v>
      </c>
      <c r="G108" s="5">
        <v>0.50286327677647902</v>
      </c>
      <c r="H108" s="4">
        <f>ABS(Table7[[#This Row],[Pd Analytic                             ]]-Table7[[#This Row],[Pd Simulation                           ]])</f>
        <v>3.5892322352093498E-4</v>
      </c>
      <c r="I108" s="4">
        <f>100*IF(Table7[[#This Row],[Pd Analytic                             ]]&gt;0,Table7[[#This Row],[Absolute Error]]/Table7[[#This Row],[Pd Analytic                             ]],1)</f>
        <v>7.1375906751781973E-2</v>
      </c>
    </row>
    <row r="109" spans="1:9" x14ac:dyDescent="0.25">
      <c r="A109" s="6">
        <v>10.8</v>
      </c>
      <c r="B109" s="5">
        <v>0.40799819999999998</v>
      </c>
      <c r="C109" s="5">
        <v>0.40832132452514602</v>
      </c>
      <c r="D109" s="4">
        <f>ABS(Table6[[#This Row],[Pb Analytic                             ]]-Table6[[#This Row],[Pb Simulation                           ]])</f>
        <v>3.2312452514604573E-4</v>
      </c>
      <c r="E109" s="4">
        <f>100*IF(Table6[[#This Row],[Pb Simulation                           ]]&gt;0,Table6[[#This Row],[Absolute Error]]/Table6[[#This Row],[Pb Simulation                           ]],1)</f>
        <v>7.9197536936693777E-2</v>
      </c>
      <c r="F109" s="5">
        <v>0.49928630000000002</v>
      </c>
      <c r="G109" s="5">
        <v>0.49908624265829798</v>
      </c>
      <c r="H109" s="4">
        <f>ABS(Table7[[#This Row],[Pd Analytic                             ]]-Table7[[#This Row],[Pd Simulation                           ]])</f>
        <v>2.0005734170203127E-4</v>
      </c>
      <c r="I109" s="4">
        <f>100*IF(Table7[[#This Row],[Pd Analytic                             ]]&gt;0,Table7[[#This Row],[Absolute Error]]/Table7[[#This Row],[Pd Analytic                             ]],1)</f>
        <v>4.0084723761660883E-2</v>
      </c>
    </row>
    <row r="110" spans="1:9" x14ac:dyDescent="0.25">
      <c r="A110" s="6">
        <v>10.9</v>
      </c>
      <c r="B110" s="5">
        <v>0.4128096</v>
      </c>
      <c r="C110" s="5">
        <v>0.41290227496452198</v>
      </c>
      <c r="D110" s="4">
        <f>ABS(Table6[[#This Row],[Pb Analytic                             ]]-Table6[[#This Row],[Pb Simulation                           ]])</f>
        <v>9.2674964521977099E-5</v>
      </c>
      <c r="E110" s="4">
        <f>100*IF(Table6[[#This Row],[Pb Simulation                           ]]&gt;0,Table6[[#This Row],[Absolute Error]]/Table6[[#This Row],[Pb Simulation                           ]],1)</f>
        <v>2.2449808464235596E-2</v>
      </c>
      <c r="F110" s="5">
        <v>0.49538789999999999</v>
      </c>
      <c r="G110" s="5">
        <v>0.49535474909417798</v>
      </c>
      <c r="H110" s="4">
        <f>ABS(Table7[[#This Row],[Pd Analytic                             ]]-Table7[[#This Row],[Pd Simulation                           ]])</f>
        <v>3.3150905822010301E-5</v>
      </c>
      <c r="I110" s="4">
        <f>100*IF(Table7[[#This Row],[Pd Analytic                             ]]&gt;0,Table7[[#This Row],[Absolute Error]]/Table7[[#This Row],[Pd Analytic                             ]],1)</f>
        <v>6.6923565147262928E-3</v>
      </c>
    </row>
    <row r="111" spans="1:9" x14ac:dyDescent="0.25">
      <c r="A111" s="6">
        <v>11</v>
      </c>
      <c r="B111" s="5">
        <v>0.41731550000000001</v>
      </c>
      <c r="C111" s="5">
        <v>0.41742261667973501</v>
      </c>
      <c r="D111" s="4">
        <f>ABS(Table6[[#This Row],[Pb Analytic                             ]]-Table6[[#This Row],[Pb Simulation                           ]])</f>
        <v>1.0711667973500871E-4</v>
      </c>
      <c r="E111" s="4">
        <f>100*IF(Table6[[#This Row],[Pb Simulation                           ]]&gt;0,Table6[[#This Row],[Absolute Error]]/Table6[[#This Row],[Pb Simulation                           ]],1)</f>
        <v>2.5668032875608194E-2</v>
      </c>
      <c r="F111" s="5">
        <v>0.49169649999999998</v>
      </c>
      <c r="G111" s="5">
        <v>0.49166842108478098</v>
      </c>
      <c r="H111" s="4">
        <f>ABS(Table7[[#This Row],[Pd Analytic                             ]]-Table7[[#This Row],[Pd Simulation                           ]])</f>
        <v>2.8078915218998635E-5</v>
      </c>
      <c r="I111" s="4">
        <f>100*IF(Table7[[#This Row],[Pd Analytic                             ]]&gt;0,Table7[[#This Row],[Absolute Error]]/Table7[[#This Row],[Pd Analytic                             ]],1)</f>
        <v>5.710945428841532E-3</v>
      </c>
    </row>
    <row r="112" spans="1:9" x14ac:dyDescent="0.25">
      <c r="A112" s="6">
        <v>11.1</v>
      </c>
      <c r="B112" s="5">
        <v>0.42159340000000001</v>
      </c>
      <c r="C112" s="5">
        <v>0.42188316634831902</v>
      </c>
      <c r="D112" s="4">
        <f>ABS(Table6[[#This Row],[Pb Analytic                             ]]-Table6[[#This Row],[Pb Simulation                           ]])</f>
        <v>2.8976634831900938E-4</v>
      </c>
      <c r="E112" s="4">
        <f>100*IF(Table6[[#This Row],[Pb Simulation                           ]]&gt;0,Table6[[#This Row],[Absolute Error]]/Table6[[#This Row],[Pb Simulation                           ]],1)</f>
        <v>6.8731234483037293E-2</v>
      </c>
      <c r="F112" s="5">
        <v>0.4882629</v>
      </c>
      <c r="G112" s="5">
        <v>0.48802685917597699</v>
      </c>
      <c r="H112" s="4">
        <f>ABS(Table7[[#This Row],[Pd Analytic                             ]]-Table7[[#This Row],[Pd Simulation                           ]])</f>
        <v>2.3604082402300941E-4</v>
      </c>
      <c r="I112" s="4">
        <f>100*IF(Table7[[#This Row],[Pd Analytic                             ]]&gt;0,Table7[[#This Row],[Absolute Error]]/Table7[[#This Row],[Pd Analytic                             ]],1)</f>
        <v>4.8366359265873057E-2</v>
      </c>
    </row>
    <row r="113" spans="1:9" x14ac:dyDescent="0.25">
      <c r="A113" s="6">
        <v>11.2</v>
      </c>
      <c r="B113" s="5">
        <v>0.42601080000000002</v>
      </c>
      <c r="C113" s="5">
        <v>0.426284747279422</v>
      </c>
      <c r="D113" s="4">
        <f>ABS(Table6[[#This Row],[Pb Analytic                             ]]-Table6[[#This Row],[Pb Simulation                           ]])</f>
        <v>2.7394727942198216E-4</v>
      </c>
      <c r="E113" s="4">
        <f>100*IF(Table6[[#This Row],[Pb Simulation                           ]]&gt;0,Table6[[#This Row],[Absolute Error]]/Table6[[#This Row],[Pb Simulation                           ]],1)</f>
        <v>6.4305242829989784E-2</v>
      </c>
      <c r="F113" s="5">
        <v>0.48469610000000002</v>
      </c>
      <c r="G113" s="5">
        <v>0.48442964239908498</v>
      </c>
      <c r="H113" s="4">
        <f>ABS(Table7[[#This Row],[Pd Analytic                             ]]-Table7[[#This Row],[Pd Simulation                           ]])</f>
        <v>2.6645760091503767E-4</v>
      </c>
      <c r="I113" s="4">
        <f>100*IF(Table7[[#This Row],[Pd Analytic                             ]]&gt;0,Table7[[#This Row],[Absolute Error]]/Table7[[#This Row],[Pd Analytic                             ]],1)</f>
        <v>5.5004396426988955E-2</v>
      </c>
    </row>
    <row r="114" spans="1:9" x14ac:dyDescent="0.25">
      <c r="A114" s="6">
        <v>11.3</v>
      </c>
      <c r="B114" s="5">
        <v>0.43043340000000002</v>
      </c>
      <c r="C114" s="5">
        <v>0.43062818737879699</v>
      </c>
      <c r="D114" s="4">
        <f>ABS(Table6[[#This Row],[Pb Analytic                             ]]-Table6[[#This Row],[Pb Simulation                           ]])</f>
        <v>1.9478737879696784E-4</v>
      </c>
      <c r="E114" s="4">
        <f>100*IF(Table6[[#This Row],[Pb Simulation                           ]]&gt;0,Table6[[#This Row],[Absolute Error]]/Table6[[#This Row],[Pb Simulation                           ]],1)</f>
        <v>4.5253778818504287E-2</v>
      </c>
      <c r="F114" s="5">
        <v>0.48115210000000003</v>
      </c>
      <c r="G114" s="5">
        <v>0.48087633096230797</v>
      </c>
      <c r="H114" s="4">
        <f>ABS(Table7[[#This Row],[Pd Analytic                             ]]-Table7[[#This Row],[Pd Simulation                           ]])</f>
        <v>2.7576903769205297E-4</v>
      </c>
      <c r="I114" s="4">
        <f>100*IF(Table7[[#This Row],[Pd Analytic                             ]]&gt;0,Table7[[#This Row],[Absolute Error]]/Table7[[#This Row],[Pd Analytic                             ]],1)</f>
        <v>5.7347184699275258E-2</v>
      </c>
    </row>
    <row r="115" spans="1:9" x14ac:dyDescent="0.25">
      <c r="A115" s="6">
        <v>11.4</v>
      </c>
      <c r="B115" s="5">
        <v>0.43472959999999999</v>
      </c>
      <c r="C115" s="5">
        <v>0.43491431730887098</v>
      </c>
      <c r="D115" s="4">
        <f>ABS(Table6[[#This Row],[Pb Analytic                             ]]-Table6[[#This Row],[Pb Simulation                           ]])</f>
        <v>1.8471730887098525E-4</v>
      </c>
      <c r="E115" s="4">
        <f>100*IF(Table6[[#This Row],[Pb Simulation                           ]]&gt;0,Table6[[#This Row],[Absolute Error]]/Table6[[#This Row],[Pb Simulation                           ]],1)</f>
        <v>4.2490161440809471E-2</v>
      </c>
      <c r="F115" s="5">
        <v>0.47742709999999999</v>
      </c>
      <c r="G115" s="5">
        <v>0.47736646871280702</v>
      </c>
      <c r="H115" s="4">
        <f>ABS(Table7[[#This Row],[Pd Analytic                             ]]-Table7[[#This Row],[Pd Simulation                           ]])</f>
        <v>6.0631287192969285E-5</v>
      </c>
      <c r="I115" s="4">
        <f>100*IF(Table7[[#This Row],[Pd Analytic                             ]]&gt;0,Table7[[#This Row],[Absolute Error]]/Table7[[#This Row],[Pd Analytic                             ]],1)</f>
        <v>1.2701203617518066E-2</v>
      </c>
    </row>
    <row r="116" spans="1:9" x14ac:dyDescent="0.25">
      <c r="A116" s="6">
        <v>11.5</v>
      </c>
      <c r="B116" s="5">
        <v>0.43910270000000001</v>
      </c>
      <c r="C116" s="5">
        <v>0.43914396882791501</v>
      </c>
      <c r="D116" s="4">
        <f>ABS(Table6[[#This Row],[Pb Analytic                             ]]-Table6[[#This Row],[Pb Simulation                           ]])</f>
        <v>4.126882791499753E-5</v>
      </c>
      <c r="E116" s="4">
        <f>100*IF(Table6[[#This Row],[Pb Simulation                           ]]&gt;0,Table6[[#This Row],[Absolute Error]]/Table6[[#This Row],[Pb Simulation                           ]],1)</f>
        <v>9.3984454923637523E-3</v>
      </c>
      <c r="F116" s="5">
        <v>0.47378819999999999</v>
      </c>
      <c r="G116" s="5">
        <v>0.47389958538743598</v>
      </c>
      <c r="H116" s="4">
        <f>ABS(Table7[[#This Row],[Pd Analytic                             ]]-Table7[[#This Row],[Pd Simulation                           ]])</f>
        <v>1.1138538743599158E-4</v>
      </c>
      <c r="I116" s="4">
        <f>100*IF(Table7[[#This Row],[Pd Analytic                             ]]&gt;0,Table7[[#This Row],[Absolute Error]]/Table7[[#This Row],[Pd Analytic                             ]],1)</f>
        <v>2.3504006095495654E-2</v>
      </c>
    </row>
    <row r="117" spans="1:9" x14ac:dyDescent="0.25">
      <c r="A117" s="6">
        <v>11.6</v>
      </c>
      <c r="B117" s="5">
        <v>0.44318380000000002</v>
      </c>
      <c r="C117" s="5">
        <v>0.44331797329356498</v>
      </c>
      <c r="D117" s="4">
        <f>ABS(Table6[[#This Row],[Pb Analytic                             ]]-Table6[[#This Row],[Pb Simulation                           ]])</f>
        <v>1.3417329356496532E-4</v>
      </c>
      <c r="E117" s="4">
        <f>100*IF(Table6[[#This Row],[Pb Simulation                           ]]&gt;0,Table6[[#This Row],[Absolute Error]]/Table6[[#This Row],[Pb Simulation                           ]],1)</f>
        <v>3.0274864190650768E-2</v>
      </c>
      <c r="F117" s="5">
        <v>0.47054439999999997</v>
      </c>
      <c r="G117" s="5">
        <v>0.470475198668799</v>
      </c>
      <c r="H117" s="4">
        <f>ABS(Table7[[#This Row],[Pd Analytic                             ]]-Table7[[#This Row],[Pd Simulation                           ]])</f>
        <v>6.920133120097427E-5</v>
      </c>
      <c r="I117" s="4">
        <f>100*IF(Table7[[#This Row],[Pd Analytic                             ]]&gt;0,Table7[[#This Row],[Absolute Error]]/Table7[[#This Row],[Pd Analytic                             ]],1)</f>
        <v>1.4708815979413618E-2</v>
      </c>
    </row>
    <row r="118" spans="1:9" x14ac:dyDescent="0.25">
      <c r="A118" s="6">
        <v>11.7</v>
      </c>
      <c r="B118" s="5">
        <v>0.44744499999999998</v>
      </c>
      <c r="C118" s="5">
        <v>0.44743716031707498</v>
      </c>
      <c r="D118" s="4">
        <f>ABS(Table6[[#This Row],[Pb Analytic                             ]]-Table6[[#This Row],[Pb Simulation                           ]])</f>
        <v>7.8396829250038103E-6</v>
      </c>
      <c r="E118" s="4">
        <f>100*IF(Table6[[#This Row],[Pb Simulation                           ]]&gt;0,Table6[[#This Row],[Absolute Error]]/Table6[[#This Row],[Pb Simulation                           ]],1)</f>
        <v>1.7520997943889886E-3</v>
      </c>
      <c r="F118" s="5">
        <v>0.46711950000000002</v>
      </c>
      <c r="G118" s="5">
        <v>0.46709281606206199</v>
      </c>
      <c r="H118" s="4">
        <f>ABS(Table7[[#This Row],[Pd Analytic                             ]]-Table7[[#This Row],[Pd Simulation                           ]])</f>
        <v>2.6683937938032365E-5</v>
      </c>
      <c r="I118" s="4">
        <f>100*IF(Table7[[#This Row],[Pd Analytic                             ]]&gt;0,Table7[[#This Row],[Absolute Error]]/Table7[[#This Row],[Pd Analytic                             ]],1)</f>
        <v>5.7127699293253323E-3</v>
      </c>
    </row>
    <row r="119" spans="1:9" x14ac:dyDescent="0.25">
      <c r="A119" s="6">
        <v>11.8</v>
      </c>
      <c r="B119" s="5">
        <v>0.4518567</v>
      </c>
      <c r="C119" s="5">
        <v>0.45150235655572302</v>
      </c>
      <c r="D119" s="4">
        <f>ABS(Table6[[#This Row],[Pb Analytic                             ]]-Table6[[#This Row],[Pb Simulation                           ]])</f>
        <v>3.5434344427698328E-4</v>
      </c>
      <c r="E119" s="4">
        <f>100*IF(Table6[[#This Row],[Pb Simulation                           ]]&gt;0,Table6[[#This Row],[Absolute Error]]/Table6[[#This Row],[Pb Simulation                           ]],1)</f>
        <v>7.8419429052835402E-2</v>
      </c>
      <c r="F119" s="5">
        <v>0.46328979999999997</v>
      </c>
      <c r="G119" s="5">
        <v>0.46375193660674302</v>
      </c>
      <c r="H119" s="4">
        <f>ABS(Table7[[#This Row],[Pd Analytic                             ]]-Table7[[#This Row],[Pd Simulation                           ]])</f>
        <v>4.6213660674304657E-4</v>
      </c>
      <c r="I119" s="4">
        <f>100*IF(Table7[[#This Row],[Pd Analytic                             ]]&gt;0,Table7[[#This Row],[Absolute Error]]/Table7[[#This Row],[Pd Analytic                             ]],1)</f>
        <v>9.9651682346489856E-2</v>
      </c>
    </row>
    <row r="120" spans="1:9" x14ac:dyDescent="0.25">
      <c r="A120" s="6">
        <v>11.9</v>
      </c>
      <c r="B120" s="5">
        <v>0.45586280000000001</v>
      </c>
      <c r="C120" s="5">
        <v>0.45551438463175498</v>
      </c>
      <c r="D120" s="4">
        <f>ABS(Table6[[#This Row],[Pb Analytic                             ]]-Table6[[#This Row],[Pb Simulation                           ]])</f>
        <v>3.4841536824503638E-4</v>
      </c>
      <c r="E120" s="4">
        <f>100*IF(Table6[[#This Row],[Pb Simulation                           ]]&gt;0,Table6[[#This Row],[Absolute Error]]/Table6[[#This Row],[Pb Simulation                           ]],1)</f>
        <v>7.6429875007356679E-2</v>
      </c>
      <c r="F120" s="5">
        <v>0.46018890000000001</v>
      </c>
      <c r="G120" s="5">
        <v>0.46045205243666198</v>
      </c>
      <c r="H120" s="4">
        <f>ABS(Table7[[#This Row],[Pd Analytic                             ]]-Table7[[#This Row],[Pd Simulation                           ]])</f>
        <v>2.6315243666197308E-4</v>
      </c>
      <c r="I120" s="4">
        <f>100*IF(Table7[[#This Row],[Pd Analytic                             ]]&gt;0,Table7[[#This Row],[Absolute Error]]/Table7[[#This Row],[Pd Analytic                             ]],1)</f>
        <v>5.7150887973981025E-2</v>
      </c>
    </row>
    <row r="121" spans="1:9" x14ac:dyDescent="0.25">
      <c r="A121" s="6">
        <v>12</v>
      </c>
      <c r="B121" s="5">
        <v>0.45966430000000003</v>
      </c>
      <c r="C121" s="5">
        <v>0.45947406216719999</v>
      </c>
      <c r="D121" s="4">
        <f>ABS(Table6[[#This Row],[Pb Analytic                             ]]-Table6[[#This Row],[Pb Simulation                           ]])</f>
        <v>1.9023783280003315E-4</v>
      </c>
      <c r="E121" s="4">
        <f>100*IF(Table6[[#This Row],[Pb Simulation                           ]]&gt;0,Table6[[#This Row],[Absolute Error]]/Table6[[#This Row],[Pb Simulation                           ]],1)</f>
        <v>4.1386253576802277E-2</v>
      </c>
      <c r="F121" s="5">
        <v>0.45695950000000002</v>
      </c>
      <c r="G121" s="5">
        <v>0.457192650200203</v>
      </c>
      <c r="H121" s="4">
        <f>ABS(Table7[[#This Row],[Pd Analytic                             ]]-Table7[[#This Row],[Pd Simulation                           ]])</f>
        <v>2.3315020020298061E-4</v>
      </c>
      <c r="I121" s="4">
        <f>100*IF(Table7[[#This Row],[Pd Analytic                             ]]&gt;0,Table7[[#This Row],[Absolute Error]]/Table7[[#This Row],[Pd Analytic                             ]],1)</f>
        <v>5.0996051686501301E-2</v>
      </c>
    </row>
    <row r="122" spans="1:9" x14ac:dyDescent="0.25">
      <c r="A122" s="6">
        <v>12.1</v>
      </c>
      <c r="B122" s="5">
        <v>0.46326529999999999</v>
      </c>
      <c r="C122" s="5">
        <v>0.46338220092468901</v>
      </c>
      <c r="D122" s="4">
        <f>ABS(Table6[[#This Row],[Pb Analytic                             ]]-Table6[[#This Row],[Pb Simulation                           ]])</f>
        <v>1.1690092468902291E-4</v>
      </c>
      <c r="E122" s="4">
        <f>100*IF(Table6[[#This Row],[Pb Simulation                           ]]&gt;0,Table6[[#This Row],[Absolute Error]]/Table6[[#This Row],[Pb Simulation                           ]],1)</f>
        <v>2.5234120640812707E-2</v>
      </c>
      <c r="F122" s="5">
        <v>0.45416079999999998</v>
      </c>
      <c r="G122" s="5">
        <v>0.45397321235208299</v>
      </c>
      <c r="H122" s="4">
        <f>ABS(Table7[[#This Row],[Pd Analytic                             ]]-Table7[[#This Row],[Pd Simulation                           ]])</f>
        <v>1.875876479169869E-4</v>
      </c>
      <c r="I122" s="4">
        <f>100*IF(Table7[[#This Row],[Pd Analytic                             ]]&gt;0,Table7[[#This Row],[Absolute Error]]/Table7[[#This Row],[Pd Analytic                             ]],1)</f>
        <v>4.1321303286833942E-2</v>
      </c>
    </row>
    <row r="123" spans="1:9" x14ac:dyDescent="0.25">
      <c r="A123" s="6">
        <v>12.2</v>
      </c>
      <c r="B123" s="5">
        <v>0.46729219999999999</v>
      </c>
      <c r="C123" s="5">
        <v>0.46723960604520098</v>
      </c>
      <c r="D123" s="4">
        <f>ABS(Table6[[#This Row],[Pb Analytic                             ]]-Table6[[#This Row],[Pb Simulation                           ]])</f>
        <v>5.2593954799007303E-5</v>
      </c>
      <c r="E123" s="4">
        <f>100*IF(Table6[[#This Row],[Pb Simulation                           ]]&gt;0,Table6[[#This Row],[Absolute Error]]/Table6[[#This Row],[Pb Simulation                           ]],1)</f>
        <v>1.1255046585200289E-2</v>
      </c>
      <c r="F123" s="5">
        <v>0.45080550000000003</v>
      </c>
      <c r="G123" s="5">
        <v>0.45079321832700697</v>
      </c>
      <c r="H123" s="4">
        <f>ABS(Table7[[#This Row],[Pd Analytic                             ]]-Table7[[#This Row],[Pd Simulation                           ]])</f>
        <v>1.228167299305305E-5</v>
      </c>
      <c r="I123" s="4">
        <f>100*IF(Table7[[#This Row],[Pd Analytic                             ]]&gt;0,Table7[[#This Row],[Absolute Error]]/Table7[[#This Row],[Pd Analytic                             ]],1)</f>
        <v>2.7244582424360876E-3</v>
      </c>
    </row>
    <row r="124" spans="1:9" x14ac:dyDescent="0.25">
      <c r="A124" s="6">
        <v>12.3</v>
      </c>
      <c r="B124" s="5">
        <v>0.47128310000000001</v>
      </c>
      <c r="C124" s="5">
        <v>0.47104707537440998</v>
      </c>
      <c r="D124" s="4">
        <f>ABS(Table6[[#This Row],[Pb Analytic                             ]]-Table6[[#This Row],[Pb Simulation                           ]])</f>
        <v>2.3602462559002557E-4</v>
      </c>
      <c r="E124" s="4">
        <f>100*IF(Table6[[#This Row],[Pb Simulation                           ]]&gt;0,Table6[[#This Row],[Absolute Error]]/Table6[[#This Row],[Pb Simulation                           ]],1)</f>
        <v>5.0081283540620393E-2</v>
      </c>
      <c r="F124" s="5">
        <v>0.44745380000000001</v>
      </c>
      <c r="G124" s="5">
        <v>0.44765214560472799</v>
      </c>
      <c r="H124" s="4">
        <f>ABS(Table7[[#This Row],[Pd Analytic                             ]]-Table7[[#This Row],[Pd Simulation                           ]])</f>
        <v>1.9834560472797857E-4</v>
      </c>
      <c r="I124" s="4">
        <f>100*IF(Table7[[#This Row],[Pd Analytic                             ]]&gt;0,Table7[[#This Row],[Absolute Error]]/Table7[[#This Row],[Pd Analytic                             ]],1)</f>
        <v>4.4307975886061231E-2</v>
      </c>
    </row>
    <row r="125" spans="1:9" x14ac:dyDescent="0.25">
      <c r="A125" s="6">
        <v>12.4</v>
      </c>
      <c r="B125" s="5">
        <v>0.47493570000000002</v>
      </c>
      <c r="C125" s="5">
        <v>0.47480539886992801</v>
      </c>
      <c r="D125" s="4">
        <f>ABS(Table6[[#This Row],[Pb Analytic                             ]]-Table6[[#This Row],[Pb Simulation                           ]])</f>
        <v>1.3030113007200805E-4</v>
      </c>
      <c r="E125" s="4">
        <f>100*IF(Table6[[#This Row],[Pb Simulation                           ]]&gt;0,Table6[[#This Row],[Absolute Error]]/Table6[[#This Row],[Pb Simulation                           ]],1)</f>
        <v>2.7435530761744813E-2</v>
      </c>
      <c r="F125" s="5">
        <v>0.444496</v>
      </c>
      <c r="G125" s="5">
        <v>0.44454947067533102</v>
      </c>
      <c r="H125" s="4">
        <f>ABS(Table7[[#This Row],[Pd Analytic                             ]]-Table7[[#This Row],[Pd Simulation                           ]])</f>
        <v>5.347067533101324E-5</v>
      </c>
      <c r="I125" s="4">
        <f>100*IF(Table7[[#This Row],[Pd Analytic                             ]]&gt;0,Table7[[#This Row],[Absolute Error]]/Table7[[#This Row],[Pd Analytic                             ]],1)</f>
        <v>1.2028059610504996E-2</v>
      </c>
    </row>
    <row r="126" spans="1:9" x14ac:dyDescent="0.25">
      <c r="A126" s="6">
        <v>12.5</v>
      </c>
      <c r="B126" s="5">
        <v>0.47810940000000002</v>
      </c>
      <c r="C126" s="5">
        <v>0.47851535808239298</v>
      </c>
      <c r="D126" s="4">
        <f>ABS(Table6[[#This Row],[Pb Analytic                             ]]-Table6[[#This Row],[Pb Simulation                           ]])</f>
        <v>4.0595808239296538E-4</v>
      </c>
      <c r="E126" s="4">
        <f>100*IF(Table6[[#This Row],[Pb Simulation                           ]]&gt;0,Table6[[#This Row],[Absolute Error]]/Table6[[#This Row],[Pb Simulation                           ]],1)</f>
        <v>8.490903596393741E-2</v>
      </c>
      <c r="F126" s="5">
        <v>0.44185570000000002</v>
      </c>
      <c r="G126" s="5">
        <v>0.44148466991284102</v>
      </c>
      <c r="H126" s="4">
        <f>ABS(Table7[[#This Row],[Pd Analytic                             ]]-Table7[[#This Row],[Pd Simulation                           ]])</f>
        <v>3.7103008715899666E-4</v>
      </c>
      <c r="I126" s="4">
        <f>100*IF(Table7[[#This Row],[Pd Analytic                             ]]&gt;0,Table7[[#This Row],[Absolute Error]]/Table7[[#This Row],[Pd Analytic                             ]],1)</f>
        <v>8.4041442986513296E-2</v>
      </c>
    </row>
    <row r="127" spans="1:9" x14ac:dyDescent="0.25">
      <c r="A127" s="6">
        <v>12.6</v>
      </c>
      <c r="B127" s="5">
        <v>0.48181790000000002</v>
      </c>
      <c r="C127" s="5">
        <v>0.48217772570391199</v>
      </c>
      <c r="D127" s="4">
        <f>ABS(Table6[[#This Row],[Pb Analytic                             ]]-Table6[[#This Row],[Pb Simulation                           ]])</f>
        <v>3.5982570391196456E-4</v>
      </c>
      <c r="E127" s="4">
        <f>100*IF(Table6[[#This Row],[Pb Simulation                           ]]&gt;0,Table6[[#This Row],[Absolute Error]]/Table6[[#This Row],[Pb Simulation                           ]],1)</f>
        <v>7.4680850153546502E-2</v>
      </c>
      <c r="F127" s="5">
        <v>0.43889430000000001</v>
      </c>
      <c r="G127" s="5">
        <v>0.43845722036464402</v>
      </c>
      <c r="H127" s="4">
        <f>ABS(Table7[[#This Row],[Pd Analytic                             ]]-Table7[[#This Row],[Pd Simulation                           ]])</f>
        <v>4.3707963535599692E-4</v>
      </c>
      <c r="I127" s="4">
        <f>100*IF(Table7[[#This Row],[Pd Analytic                             ]]&gt;0,Table7[[#This Row],[Absolute Error]]/Table7[[#This Row],[Pd Analytic                             ]],1)</f>
        <v>9.9685810851170051E-2</v>
      </c>
    </row>
    <row r="128" spans="1:9" x14ac:dyDescent="0.25">
      <c r="A128" s="6">
        <v>12.7</v>
      </c>
      <c r="B128" s="5">
        <v>0.48587170000000002</v>
      </c>
      <c r="C128" s="5">
        <v>0.48579326517788302</v>
      </c>
      <c r="D128" s="4">
        <f>ABS(Table6[[#This Row],[Pb Analytic                             ]]-Table6[[#This Row],[Pb Simulation                           ]])</f>
        <v>7.8434822117001701E-5</v>
      </c>
      <c r="E128" s="4">
        <f>100*IF(Table6[[#This Row],[Pb Simulation                           ]]&gt;0,Table6[[#This Row],[Absolute Error]]/Table6[[#This Row],[Pb Simulation                           ]],1)</f>
        <v>1.6143113936663053E-2</v>
      </c>
      <c r="F128" s="5">
        <v>0.43553629999999999</v>
      </c>
      <c r="G128" s="5">
        <v>0.43546660046359498</v>
      </c>
      <c r="H128" s="4">
        <f>ABS(Table7[[#This Row],[Pd Analytic                             ]]-Table7[[#This Row],[Pd Simulation                           ]])</f>
        <v>6.9699536405010143E-5</v>
      </c>
      <c r="I128" s="4">
        <f>100*IF(Table7[[#This Row],[Pd Analytic                             ]]&gt;0,Table7[[#This Row],[Absolute Error]]/Table7[[#This Row],[Pd Analytic                             ]],1)</f>
        <v>1.6005713487741303E-2</v>
      </c>
    </row>
    <row r="129" spans="1:9" x14ac:dyDescent="0.25">
      <c r="A129" s="6">
        <v>12.8</v>
      </c>
      <c r="B129" s="5">
        <v>0.48929590000000001</v>
      </c>
      <c r="C129" s="5">
        <v>0.489362730364717</v>
      </c>
      <c r="D129" s="4">
        <f>ABS(Table6[[#This Row],[Pb Analytic                             ]]-Table6[[#This Row],[Pb Simulation                           ]])</f>
        <v>6.6830364716996549E-5</v>
      </c>
      <c r="E129" s="4">
        <f>100*IF(Table6[[#This Row],[Pb Simulation                           ]]&gt;0,Table6[[#This Row],[Absolute Error]]/Table6[[#This Row],[Pb Simulation                           ]],1)</f>
        <v>1.3658476336506509E-2</v>
      </c>
      <c r="F129" s="5">
        <v>0.4325793</v>
      </c>
      <c r="G129" s="5">
        <v>0.43251229066917701</v>
      </c>
      <c r="H129" s="4">
        <f>ABS(Table7[[#This Row],[Pd Analytic                             ]]-Table7[[#This Row],[Pd Simulation                           ]])</f>
        <v>6.7009330822986879E-5</v>
      </c>
      <c r="I129" s="4">
        <f>100*IF(Table7[[#This Row],[Pd Analytic                             ]]&gt;0,Table7[[#This Row],[Absolute Error]]/Table7[[#This Row],[Pd Analytic                             ]],1)</f>
        <v>1.5493046618238519E-2</v>
      </c>
    </row>
    <row r="130" spans="1:9" x14ac:dyDescent="0.25">
      <c r="A130" s="6">
        <v>12.9</v>
      </c>
      <c r="B130" s="5">
        <v>0.49264950000000002</v>
      </c>
      <c r="C130" s="5">
        <v>0.492886865258435</v>
      </c>
      <c r="D130" s="4">
        <f>ABS(Table6[[#This Row],[Pb Analytic                             ]]-Table6[[#This Row],[Pb Simulation                           ]])</f>
        <v>2.3736525843498502E-4</v>
      </c>
      <c r="E130" s="4">
        <f>100*IF(Table6[[#This Row],[Pb Simulation                           ]]&gt;0,Table6[[#This Row],[Absolute Error]]/Table6[[#This Row],[Pb Simulation                           ]],1)</f>
        <v>4.818136594779554E-2</v>
      </c>
      <c r="F130" s="5">
        <v>0.42984410000000001</v>
      </c>
      <c r="G130" s="5">
        <v>0.42959377404354399</v>
      </c>
      <c r="H130" s="4">
        <f>ABS(Table7[[#This Row],[Pd Analytic                             ]]-Table7[[#This Row],[Pd Simulation                           ]])</f>
        <v>2.5032595645602118E-4</v>
      </c>
      <c r="I130" s="4">
        <f>100*IF(Table7[[#This Row],[Pd Analytic                             ]]&gt;0,Table7[[#This Row],[Absolute Error]]/Table7[[#This Row],[Pd Analytic                             ]],1)</f>
        <v>5.8270387417357669E-2</v>
      </c>
    </row>
    <row r="131" spans="1:9" x14ac:dyDescent="0.25">
      <c r="A131" s="6">
        <v>13</v>
      </c>
      <c r="B131" s="5">
        <v>0.49626900000000002</v>
      </c>
      <c r="C131" s="5">
        <v>0.49636640374951202</v>
      </c>
      <c r="D131" s="4">
        <f>ABS(Table6[[#This Row],[Pb Analytic                             ]]-Table6[[#This Row],[Pb Simulation                           ]])</f>
        <v>9.7403749512003923E-5</v>
      </c>
      <c r="E131" s="4">
        <f>100*IF(Table6[[#This Row],[Pb Simulation                           ]]&gt;0,Table6[[#This Row],[Absolute Error]]/Table6[[#This Row],[Pb Simulation                           ]],1)</f>
        <v>1.9627208129462836E-2</v>
      </c>
      <c r="F131" s="5">
        <v>0.42688999999999999</v>
      </c>
      <c r="G131" s="5">
        <v>0.42671053676784099</v>
      </c>
      <c r="H131" s="4">
        <f>ABS(Table7[[#This Row],[Pd Analytic                             ]]-Table7[[#This Row],[Pd Simulation                           ]])</f>
        <v>1.7946323215900506E-4</v>
      </c>
      <c r="I131" s="4">
        <f>100*IF(Table7[[#This Row],[Pd Analytic                             ]]&gt;0,Table7[[#This Row],[Absolute Error]]/Table7[[#This Row],[Pd Analytic                             ]],1)</f>
        <v>4.2057370675298099E-2</v>
      </c>
    </row>
    <row r="132" spans="1:9" x14ac:dyDescent="0.25">
      <c r="A132" s="6">
        <v>13.1</v>
      </c>
      <c r="B132" s="5">
        <v>0.49973980000000001</v>
      </c>
      <c r="C132" s="5">
        <v>0.499802069429721</v>
      </c>
      <c r="D132" s="4">
        <f>ABS(Table6[[#This Row],[Pb Analytic                             ]]-Table6[[#This Row],[Pb Simulation                           ]])</f>
        <v>6.2269429720984704E-5</v>
      </c>
      <c r="E132" s="4">
        <f>100*IF(Table6[[#This Row],[Pb Simulation                           ]]&gt;0,Table6[[#This Row],[Absolute Error]]/Table6[[#This Row],[Pb Simulation                           ]],1)</f>
        <v>1.2460370320911941E-2</v>
      </c>
      <c r="F132" s="5">
        <v>0.42400290000000002</v>
      </c>
      <c r="G132" s="5">
        <v>0.42386206860374698</v>
      </c>
      <c r="H132" s="4">
        <f>ABS(Table7[[#This Row],[Pd Analytic                             ]]-Table7[[#This Row],[Pd Simulation                           ]])</f>
        <v>1.4083139625303831E-4</v>
      </c>
      <c r="I132" s="4">
        <f>100*IF(Table7[[#This Row],[Pd Analytic                             ]]&gt;0,Table7[[#This Row],[Absolute Error]]/Table7[[#This Row],[Pd Analytic                             ]],1)</f>
        <v>3.322576061522891E-2</v>
      </c>
    </row>
    <row r="133" spans="1:9" x14ac:dyDescent="0.25">
      <c r="A133" s="6">
        <v>13.2</v>
      </c>
      <c r="B133" s="5">
        <v>0.50333859999999997</v>
      </c>
      <c r="C133" s="5">
        <v>0.50319457543510604</v>
      </c>
      <c r="D133" s="4">
        <f>ABS(Table6[[#This Row],[Pb Analytic                             ]]-Table6[[#This Row],[Pb Simulation                           ]])</f>
        <v>1.4402456489392979E-4</v>
      </c>
      <c r="E133" s="4">
        <f>100*IF(Table6[[#This Row],[Pb Simulation                           ]]&gt;0,Table6[[#This Row],[Absolute Error]]/Table6[[#This Row],[Pb Simulation                           ]],1)</f>
        <v>2.8613852562455931E-2</v>
      </c>
      <c r="F133" s="5">
        <v>0.42087150000000001</v>
      </c>
      <c r="G133" s="5">
        <v>0.42104786330482202</v>
      </c>
      <c r="H133" s="4">
        <f>ABS(Table7[[#This Row],[Pd Analytic                             ]]-Table7[[#This Row],[Pd Simulation                           ]])</f>
        <v>1.7636330482201368E-4</v>
      </c>
      <c r="I133" s="4">
        <f>100*IF(Table7[[#This Row],[Pd Analytic                             ]]&gt;0,Table7[[#This Row],[Absolute Error]]/Table7[[#This Row],[Pd Analytic                             ]],1)</f>
        <v>4.1886759248160252E-2</v>
      </c>
    </row>
    <row r="134" spans="1:9" x14ac:dyDescent="0.25">
      <c r="A134" s="6">
        <v>13.3</v>
      </c>
      <c r="B134" s="5">
        <v>0.50658210000000004</v>
      </c>
      <c r="C134" s="5">
        <v>0.50654462432349501</v>
      </c>
      <c r="D134" s="4">
        <f>ABS(Table6[[#This Row],[Pb Analytic                             ]]-Table6[[#This Row],[Pb Simulation                           ]])</f>
        <v>3.74756765050277E-5</v>
      </c>
      <c r="E134" s="4">
        <f>100*IF(Table6[[#This Row],[Pb Simulation                           ]]&gt;0,Table6[[#This Row],[Absolute Error]]/Table6[[#This Row],[Pb Simulation                           ]],1)</f>
        <v>7.3977498425285256E-3</v>
      </c>
      <c r="F134" s="5">
        <v>0.4182826</v>
      </c>
      <c r="G134" s="5">
        <v>0.418267418981843</v>
      </c>
      <c r="H134" s="4">
        <f>ABS(Table7[[#This Row],[Pd Analytic                             ]]-Table7[[#This Row],[Pd Simulation                           ]])</f>
        <v>1.5181018157006676E-5</v>
      </c>
      <c r="I134" s="4">
        <f>100*IF(Table7[[#This Row],[Pd Analytic                             ]]&gt;0,Table7[[#This Row],[Absolute Error]]/Table7[[#This Row],[Pd Analytic                             ]],1)</f>
        <v>3.6295005224075759E-3</v>
      </c>
    </row>
    <row r="135" spans="1:9" x14ac:dyDescent="0.25">
      <c r="A135" s="6">
        <v>13.4</v>
      </c>
      <c r="B135" s="5">
        <v>0.509718</v>
      </c>
      <c r="C135" s="5">
        <v>0.50985290798329397</v>
      </c>
      <c r="D135" s="4">
        <f>ABS(Table6[[#This Row],[Pb Analytic                             ]]-Table6[[#This Row],[Pb Simulation                           ]])</f>
        <v>1.349079832939637E-4</v>
      </c>
      <c r="E135" s="4">
        <f>100*IF(Table6[[#This Row],[Pb Simulation                           ]]&gt;0,Table6[[#This Row],[Absolute Error]]/Table6[[#This Row],[Pb Simulation                           ]],1)</f>
        <v>2.6467180537858914E-2</v>
      </c>
      <c r="F135" s="5">
        <v>0.415578</v>
      </c>
      <c r="G135" s="5">
        <v>0.41552023842600899</v>
      </c>
      <c r="H135" s="4">
        <f>ABS(Table7[[#This Row],[Pd Analytic                             ]]-Table7[[#This Row],[Pd Simulation                           ]])</f>
        <v>5.7761573991010895E-5</v>
      </c>
      <c r="I135" s="4">
        <f>100*IF(Table7[[#This Row],[Pd Analytic                             ]]&gt;0,Table7[[#This Row],[Absolute Error]]/Table7[[#This Row],[Pd Analytic                             ]],1)</f>
        <v>1.3901025425334704E-2</v>
      </c>
    </row>
    <row r="136" spans="1:9" x14ac:dyDescent="0.25">
      <c r="A136" s="6">
        <v>13.5</v>
      </c>
      <c r="B136" s="5">
        <v>0.51267280000000004</v>
      </c>
      <c r="C136" s="5">
        <v>0.51312010757055804</v>
      </c>
      <c r="D136" s="4">
        <f>ABS(Table6[[#This Row],[Pb Analytic                             ]]-Table6[[#This Row],[Pb Simulation                           ]])</f>
        <v>4.4730757055799764E-4</v>
      </c>
      <c r="E136" s="4">
        <f>100*IF(Table6[[#This Row],[Pb Simulation                           ]]&gt;0,Table6[[#This Row],[Absolute Error]]/Table6[[#This Row],[Pb Simulation                           ]],1)</f>
        <v>8.7250107779854438E-2</v>
      </c>
      <c r="F136" s="5">
        <v>0.41305560000000002</v>
      </c>
      <c r="G136" s="5">
        <v>0.41280582939357202</v>
      </c>
      <c r="H136" s="4">
        <f>ABS(Table7[[#This Row],[Pd Analytic                             ]]-Table7[[#This Row],[Pd Simulation                           ]])</f>
        <v>2.4977060642800142E-4</v>
      </c>
      <c r="I136" s="4">
        <f>100*IF(Table7[[#This Row],[Pd Analytic                             ]]&gt;0,Table7[[#This Row],[Absolute Error]]/Table7[[#This Row],[Pd Analytic                             ]],1)</f>
        <v>6.0505590920293992E-2</v>
      </c>
    </row>
    <row r="137" spans="1:9" x14ac:dyDescent="0.25">
      <c r="A137" s="6">
        <v>13.6</v>
      </c>
      <c r="B137" s="5">
        <v>0.51656550000000001</v>
      </c>
      <c r="C137" s="5">
        <v>0.51634689347159202</v>
      </c>
      <c r="D137" s="4">
        <f>ABS(Table6[[#This Row],[Pb Analytic                             ]]-Table6[[#This Row],[Pb Simulation                           ]])</f>
        <v>2.1860652840799411E-4</v>
      </c>
      <c r="E137" s="4">
        <f>100*IF(Table6[[#This Row],[Pb Simulation                           ]]&gt;0,Table6[[#This Row],[Absolute Error]]/Table6[[#This Row],[Pb Simulation                           ]],1)</f>
        <v>4.2319227359936755E-2</v>
      </c>
      <c r="F137" s="5">
        <v>0.40991880000000003</v>
      </c>
      <c r="G137" s="5">
        <v>0.41012370485516503</v>
      </c>
      <c r="H137" s="4">
        <f>ABS(Table7[[#This Row],[Pd Analytic                             ]]-Table7[[#This Row],[Pd Simulation                           ]])</f>
        <v>2.0490485516500012E-4</v>
      </c>
      <c r="I137" s="4">
        <f>100*IF(Table7[[#This Row],[Pd Analytic                             ]]&gt;0,Table7[[#This Row],[Absolute Error]]/Table7[[#This Row],[Pd Analytic                             ]],1)</f>
        <v>4.9961719534685797E-2</v>
      </c>
    </row>
    <row r="138" spans="1:9" x14ac:dyDescent="0.25">
      <c r="A138" s="6">
        <v>13.7</v>
      </c>
      <c r="B138" s="5">
        <v>0.51908600000000005</v>
      </c>
      <c r="C138" s="5">
        <v>0.51953392528856301</v>
      </c>
      <c r="D138" s="4">
        <f>ABS(Table6[[#This Row],[Pb Analytic                             ]]-Table6[[#This Row],[Pb Simulation                           ]])</f>
        <v>4.4792528856296698E-4</v>
      </c>
      <c r="E138" s="4">
        <f>100*IF(Table6[[#This Row],[Pb Simulation                           ]]&gt;0,Table6[[#This Row],[Absolute Error]]/Table6[[#This Row],[Pb Simulation                           ]],1)</f>
        <v>8.6291151863653992E-2</v>
      </c>
      <c r="F138" s="5">
        <v>0.4078039</v>
      </c>
      <c r="G138" s="5">
        <v>0.40747338321285298</v>
      </c>
      <c r="H138" s="4">
        <f>ABS(Table7[[#This Row],[Pd Analytic                             ]]-Table7[[#This Row],[Pd Simulation                           ]])</f>
        <v>3.3051678714701715E-4</v>
      </c>
      <c r="I138" s="4">
        <f>100*IF(Table7[[#This Row],[Pd Analytic                             ]]&gt;0,Table7[[#This Row],[Absolute Error]]/Table7[[#This Row],[Pd Analytic                             ]],1)</f>
        <v>8.1113712149969847E-2</v>
      </c>
    </row>
    <row r="139" spans="1:9" x14ac:dyDescent="0.25">
      <c r="A139" s="6">
        <v>13.8</v>
      </c>
      <c r="B139" s="5">
        <v>0.523003</v>
      </c>
      <c r="C139" s="5">
        <v>0.52268185184582705</v>
      </c>
      <c r="D139" s="4">
        <f>ABS(Table6[[#This Row],[Pb Analytic                             ]]-Table6[[#This Row],[Pb Simulation                           ]])</f>
        <v>3.2114815417294551E-4</v>
      </c>
      <c r="E139" s="4">
        <f>100*IF(Table6[[#This Row],[Pb Simulation                           ]]&gt;0,Table6[[#This Row],[Absolute Error]]/Table6[[#This Row],[Pb Simulation                           ]],1)</f>
        <v>6.1404648572368714E-2</v>
      </c>
      <c r="F139" s="5">
        <v>0.40457080000000001</v>
      </c>
      <c r="G139" s="5">
        <v>0.40485438848766497</v>
      </c>
      <c r="H139" s="4">
        <f>ABS(Table7[[#This Row],[Pd Analytic                             ]]-Table7[[#This Row],[Pd Simulation                           ]])</f>
        <v>2.8358848766496525E-4</v>
      </c>
      <c r="I139" s="4">
        <f>100*IF(Table7[[#This Row],[Pd Analytic                             ]]&gt;0,Table7[[#This Row],[Absolute Error]]/Table7[[#This Row],[Pd Analytic                             ]],1)</f>
        <v>7.0047033138089729E-2</v>
      </c>
    </row>
    <row r="140" spans="1:9" x14ac:dyDescent="0.25">
      <c r="A140" s="6">
        <v>13.9</v>
      </c>
      <c r="B140" s="5">
        <v>0.52587490000000003</v>
      </c>
      <c r="C140" s="5">
        <v>0.52579131121484202</v>
      </c>
      <c r="D140" s="4">
        <f>ABS(Table6[[#This Row],[Pb Analytic                             ]]-Table6[[#This Row],[Pb Simulation                           ]])</f>
        <v>8.3588785158017487E-5</v>
      </c>
      <c r="E140" s="4">
        <f>100*IF(Table6[[#This Row],[Pb Simulation                           ]]&gt;0,Table6[[#This Row],[Absolute Error]]/Table6[[#This Row],[Pb Simulation                           ]],1)</f>
        <v>1.5895184417057645E-2</v>
      </c>
      <c r="F140" s="5">
        <v>0.4022966</v>
      </c>
      <c r="G140" s="5">
        <v>0.402266250480182</v>
      </c>
      <c r="H140" s="4">
        <f>ABS(Table7[[#This Row],[Pd Analytic                             ]]-Table7[[#This Row],[Pd Simulation                           ]])</f>
        <v>3.0349519818007042E-5</v>
      </c>
      <c r="I140" s="4">
        <f>100*IF(Table7[[#This Row],[Pd Analytic                             ]]&gt;0,Table7[[#This Row],[Absolute Error]]/Table7[[#This Row],[Pd Analytic                             ]],1)</f>
        <v>7.544634873489651E-3</v>
      </c>
    </row>
    <row r="141" spans="1:9" x14ac:dyDescent="0.25">
      <c r="A141" s="6">
        <v>14</v>
      </c>
      <c r="B141" s="5">
        <v>0.52892479999999997</v>
      </c>
      <c r="C141" s="5">
        <v>0.52886293075575397</v>
      </c>
      <c r="D141" s="4">
        <f>ABS(Table6[[#This Row],[Pb Analytic                             ]]-Table6[[#This Row],[Pb Simulation                           ]])</f>
        <v>6.1869244246004484E-5</v>
      </c>
      <c r="E141" s="4">
        <f>100*IF(Table6[[#This Row],[Pb Simulation                           ]]&gt;0,Table6[[#This Row],[Absolute Error]]/Table6[[#This Row],[Pb Simulation                           ]],1)</f>
        <v>1.169717212087701E-2</v>
      </c>
      <c r="F141" s="5">
        <v>0.3995959</v>
      </c>
      <c r="G141" s="5">
        <v>0.399708504906504</v>
      </c>
      <c r="H141" s="4">
        <f>ABS(Table7[[#This Row],[Pd Analytic                             ]]-Table7[[#This Row],[Pd Simulation                           ]])</f>
        <v>1.1260490650399912E-4</v>
      </c>
      <c r="I141" s="4">
        <f>100*IF(Table7[[#This Row],[Pd Analytic                             ]]&gt;0,Table7[[#This Row],[Absolute Error]]/Table7[[#This Row],[Pd Analytic                             ]],1)</f>
        <v>2.8171756447949132E-2</v>
      </c>
    </row>
    <row r="142" spans="1:9" x14ac:dyDescent="0.25">
      <c r="A142" s="6">
        <v>14.1</v>
      </c>
      <c r="B142" s="5">
        <v>0.53217999999999999</v>
      </c>
      <c r="C142" s="5">
        <v>0.53189732717388605</v>
      </c>
      <c r="D142" s="4">
        <f>ABS(Table6[[#This Row],[Pb Analytic                             ]]-Table6[[#This Row],[Pb Simulation                           ]])</f>
        <v>2.8267282611393885E-4</v>
      </c>
      <c r="E142" s="4">
        <f>100*IF(Table6[[#This Row],[Pb Simulation                           ]]&gt;0,Table6[[#This Row],[Absolute Error]]/Table6[[#This Row],[Pb Simulation                           ]],1)</f>
        <v>5.3116018285906806E-2</v>
      </c>
      <c r="F142" s="5">
        <v>0.39689930000000001</v>
      </c>
      <c r="G142" s="5">
        <v>0.39718069351177299</v>
      </c>
      <c r="H142" s="4">
        <f>ABS(Table7[[#This Row],[Pd Analytic                             ]]-Table7[[#This Row],[Pd Simulation                           ]])</f>
        <v>2.81393511772976E-4</v>
      </c>
      <c r="I142" s="4">
        <f>100*IF(Table7[[#This Row],[Pd Analytic                             ]]&gt;0,Table7[[#This Row],[Absolute Error]]/Table7[[#This Row],[Pd Analytic                             ]],1)</f>
        <v>7.0847731616802551E-2</v>
      </c>
    </row>
    <row r="143" spans="1:9" x14ac:dyDescent="0.25">
      <c r="A143" s="6">
        <v>14.2</v>
      </c>
      <c r="B143" s="5">
        <v>0.53487770000000001</v>
      </c>
      <c r="C143" s="5">
        <v>0.53489510658950501</v>
      </c>
      <c r="D143" s="4">
        <f>ABS(Table6[[#This Row],[Pb Analytic                             ]]-Table6[[#This Row],[Pb Simulation                           ]])</f>
        <v>1.740658950499796E-5</v>
      </c>
      <c r="E143" s="4">
        <f>100*IF(Table6[[#This Row],[Pb Simulation                           ]]&gt;0,Table6[[#This Row],[Absolute Error]]/Table6[[#This Row],[Pb Simulation                           ]],1)</f>
        <v>3.254312061429736E-3</v>
      </c>
      <c r="F143" s="5">
        <v>0.39482339999999999</v>
      </c>
      <c r="G143" s="5">
        <v>0.39468236416323899</v>
      </c>
      <c r="H143" s="4">
        <f>ABS(Table7[[#This Row],[Pd Analytic                             ]]-Table7[[#This Row],[Pd Simulation                           ]])</f>
        <v>1.410358367610054E-4</v>
      </c>
      <c r="I143" s="4">
        <f>100*IF(Table7[[#This Row],[Pd Analytic                             ]]&gt;0,Table7[[#This Row],[Absolute Error]]/Table7[[#This Row],[Pd Analytic                             ]],1)</f>
        <v>3.5734010324989733E-2</v>
      </c>
    </row>
    <row r="144" spans="1:9" x14ac:dyDescent="0.25">
      <c r="A144" s="6">
        <v>14.3</v>
      </c>
      <c r="B144" s="5">
        <v>0.53757569999999999</v>
      </c>
      <c r="C144" s="5">
        <v>0.53785686461940097</v>
      </c>
      <c r="D144" s="4">
        <f>ABS(Table6[[#This Row],[Pb Analytic                             ]]-Table6[[#This Row],[Pb Simulation                           ]])</f>
        <v>2.8116461940097537E-4</v>
      </c>
      <c r="E144" s="4">
        <f>100*IF(Table6[[#This Row],[Pb Simulation                           ]]&gt;0,Table6[[#This Row],[Absolute Error]]/Table6[[#This Row],[Pb Simulation                           ]],1)</f>
        <v>5.230233051846938E-2</v>
      </c>
      <c r="F144" s="5">
        <v>0.39257059999999999</v>
      </c>
      <c r="G144" s="5">
        <v>0.392213070924677</v>
      </c>
      <c r="H144" s="4">
        <f>ABS(Table7[[#This Row],[Pd Analytic                             ]]-Table7[[#This Row],[Pd Simulation                           ]])</f>
        <v>3.5752907532299316E-4</v>
      </c>
      <c r="I144" s="4">
        <f>100*IF(Table7[[#This Row],[Pd Analytic                             ]]&gt;0,Table7[[#This Row],[Absolute Error]]/Table7[[#This Row],[Pd Analytic                             ]],1)</f>
        <v>9.1156848618044975E-2</v>
      </c>
    </row>
    <row r="145" spans="1:9" x14ac:dyDescent="0.25">
      <c r="A145" s="6">
        <v>14.4</v>
      </c>
      <c r="B145" s="5">
        <v>0.54113630000000001</v>
      </c>
      <c r="C145" s="5">
        <v>0.54078318646892698</v>
      </c>
      <c r="D145" s="4">
        <f>ABS(Table6[[#This Row],[Pb Analytic                             ]]-Table6[[#This Row],[Pb Simulation                           ]])</f>
        <v>3.5311353107303489E-4</v>
      </c>
      <c r="E145" s="4">
        <f>100*IF(Table6[[#This Row],[Pb Simulation                           ]]&gt;0,Table6[[#This Row],[Absolute Error]]/Table6[[#This Row],[Pb Simulation                           ]],1)</f>
        <v>6.5254083134514335E-2</v>
      </c>
      <c r="F145" s="5">
        <v>0.38942559999999998</v>
      </c>
      <c r="G145" s="5">
        <v>0.38977237411386201</v>
      </c>
      <c r="H145" s="4">
        <f>ABS(Table7[[#This Row],[Pd Analytic                             ]]-Table7[[#This Row],[Pd Simulation                           ]])</f>
        <v>3.4677411386202506E-4</v>
      </c>
      <c r="I145" s="4">
        <f>100*IF(Table7[[#This Row],[Pd Analytic                             ]]&gt;0,Table7[[#This Row],[Absolute Error]]/Table7[[#This Row],[Pd Analytic                             ]],1)</f>
        <v>8.896836638317622E-2</v>
      </c>
    </row>
    <row r="146" spans="1:9" x14ac:dyDescent="0.25">
      <c r="A146" s="6">
        <v>14.5</v>
      </c>
      <c r="B146" s="5">
        <v>0.54346170000000005</v>
      </c>
      <c r="C146" s="5">
        <v>0.54367464703326795</v>
      </c>
      <c r="D146" s="4">
        <f>ABS(Table6[[#This Row],[Pb Analytic                             ]]-Table6[[#This Row],[Pb Simulation                           ]])</f>
        <v>2.1294703326790732E-4</v>
      </c>
      <c r="E146" s="4">
        <f>100*IF(Table6[[#This Row],[Pb Simulation                           ]]&gt;0,Table6[[#This Row],[Absolute Error]]/Table6[[#This Row],[Pb Simulation                           ]],1)</f>
        <v>3.9183448119326031E-2</v>
      </c>
      <c r="F146" s="5">
        <v>0.38768140000000001</v>
      </c>
      <c r="G146" s="5">
        <v>0.38735984034462301</v>
      </c>
      <c r="H146" s="4">
        <f>ABS(Table7[[#This Row],[Pd Analytic                             ]]-Table7[[#This Row],[Pd Simulation                           ]])</f>
        <v>3.2155965537700171E-4</v>
      </c>
      <c r="I146" s="4">
        <f>100*IF(Table7[[#This Row],[Pd Analytic                             ]]&gt;0,Table7[[#This Row],[Absolute Error]]/Table7[[#This Row],[Pd Analytic                             ]],1)</f>
        <v>8.3013162926471484E-2</v>
      </c>
    </row>
    <row r="147" spans="1:9" x14ac:dyDescent="0.25">
      <c r="A147" s="6">
        <v>14.6</v>
      </c>
      <c r="B147" s="5">
        <v>0.54644179999999998</v>
      </c>
      <c r="C147" s="5">
        <v>0.54653181100681103</v>
      </c>
      <c r="D147" s="4">
        <f>ABS(Table6[[#This Row],[Pb Analytic                             ]]-Table6[[#This Row],[Pb Simulation                           ]])</f>
        <v>9.0011006811052674E-5</v>
      </c>
      <c r="E147" s="4">
        <f>100*IF(Table6[[#This Row],[Pb Simulation                           ]]&gt;0,Table6[[#This Row],[Absolute Error]]/Table6[[#This Row],[Pb Simulation                           ]],1)</f>
        <v>1.647220377559928E-2</v>
      </c>
      <c r="F147" s="5">
        <v>0.38502500000000001</v>
      </c>
      <c r="G147" s="5">
        <v>0.384975042554909</v>
      </c>
      <c r="H147" s="4">
        <f>ABS(Table7[[#This Row],[Pd Analytic                             ]]-Table7[[#This Row],[Pd Simulation                           ]])</f>
        <v>4.9957445091008967E-5</v>
      </c>
      <c r="I147" s="4">
        <f>100*IF(Table7[[#This Row],[Pd Analytic                             ]]&gt;0,Table7[[#This Row],[Absolute Error]]/Table7[[#This Row],[Pd Analytic                             ]],1)</f>
        <v>1.2976800978957887E-2</v>
      </c>
    </row>
    <row r="148" spans="1:9" x14ac:dyDescent="0.25">
      <c r="A148" s="6">
        <v>14.7</v>
      </c>
      <c r="B148" s="5">
        <v>0.5493112</v>
      </c>
      <c r="C148" s="5">
        <v>0.54935523299960298</v>
      </c>
      <c r="D148" s="4">
        <f>ABS(Table6[[#This Row],[Pb Analytic                             ]]-Table6[[#This Row],[Pb Simulation                           ]])</f>
        <v>4.4032999602983125E-5</v>
      </c>
      <c r="E148" s="4">
        <f>100*IF(Table6[[#This Row],[Pb Simulation                           ]]&gt;0,Table6[[#This Row],[Absolute Error]]/Table6[[#This Row],[Pb Simulation                           ]],1)</f>
        <v>8.0160389234705445E-3</v>
      </c>
      <c r="F148" s="5">
        <v>0.3827354</v>
      </c>
      <c r="G148" s="5">
        <v>0.38261756002216901</v>
      </c>
      <c r="H148" s="4">
        <f>ABS(Table7[[#This Row],[Pd Analytic                             ]]-Table7[[#This Row],[Pd Simulation                           ]])</f>
        <v>1.1783997783099132E-4</v>
      </c>
      <c r="I148" s="4">
        <f>100*IF(Table7[[#This Row],[Pd Analytic                             ]]&gt;0,Table7[[#This Row],[Absolute Error]]/Table7[[#This Row],[Pd Analytic                             ]],1)</f>
        <v>3.0798371570861419E-2</v>
      </c>
    </row>
    <row r="149" spans="1:9" x14ac:dyDescent="0.25">
      <c r="A149" s="6">
        <v>14.8</v>
      </c>
      <c r="B149" s="5">
        <v>0.55204109999999995</v>
      </c>
      <c r="C149" s="5">
        <v>0.55214545765994505</v>
      </c>
      <c r="D149" s="4">
        <f>ABS(Table6[[#This Row],[Pb Analytic                             ]]-Table6[[#This Row],[Pb Simulation                           ]])</f>
        <v>1.0435765994509794E-4</v>
      </c>
      <c r="E149" s="4">
        <f>100*IF(Table6[[#This Row],[Pb Simulation                           ]]&gt;0,Table6[[#This Row],[Absolute Error]]/Table6[[#This Row],[Pb Simulation                           ]],1)</f>
        <v>1.8903965654930032E-2</v>
      </c>
      <c r="F149" s="5">
        <v>0.38046279999999999</v>
      </c>
      <c r="G149" s="5">
        <v>0.38028697836724401</v>
      </c>
      <c r="H149" s="4">
        <f>ABS(Table7[[#This Row],[Pd Analytic                             ]]-Table7[[#This Row],[Pd Simulation                           ]])</f>
        <v>1.7582163275597917E-4</v>
      </c>
      <c r="I149" s="4">
        <f>100*IF(Table7[[#This Row],[Pd Analytic                             ]]&gt;0,Table7[[#This Row],[Absolute Error]]/Table7[[#This Row],[Pd Analytic                             ]],1)</f>
        <v>4.6233934569852086E-2</v>
      </c>
    </row>
    <row r="150" spans="1:9" x14ac:dyDescent="0.25">
      <c r="A150" s="6">
        <v>14.9</v>
      </c>
      <c r="B150" s="5">
        <v>0.55516030000000005</v>
      </c>
      <c r="C150" s="5">
        <v>0.55490301980228995</v>
      </c>
      <c r="D150" s="4">
        <f>ABS(Table6[[#This Row],[Pb Analytic                             ]]-Table6[[#This Row],[Pb Simulation                           ]])</f>
        <v>2.5728019771009691E-4</v>
      </c>
      <c r="E150" s="4">
        <f>100*IF(Table6[[#This Row],[Pb Simulation                           ]]&gt;0,Table6[[#This Row],[Absolute Error]]/Table6[[#This Row],[Pb Simulation                           ]],1)</f>
        <v>4.6343407068210191E-2</v>
      </c>
      <c r="F150" s="5">
        <v>0.37773709999999999</v>
      </c>
      <c r="G150" s="5">
        <v>0.37798288954787101</v>
      </c>
      <c r="H150" s="4">
        <f>ABS(Table7[[#This Row],[Pd Analytic                             ]]-Table7[[#This Row],[Pd Simulation                           ]])</f>
        <v>2.4578954787102258E-4</v>
      </c>
      <c r="I150" s="4">
        <f>100*IF(Table7[[#This Row],[Pd Analytic                             ]]&gt;0,Table7[[#This Row],[Absolute Error]]/Table7[[#This Row],[Pd Analytic                             ]],1)</f>
        <v>6.5026633392063549E-2</v>
      </c>
    </row>
    <row r="151" spans="1:9" x14ac:dyDescent="0.25">
      <c r="A151" s="6">
        <v>15</v>
      </c>
      <c r="B151" s="5">
        <v>0.55724410000000002</v>
      </c>
      <c r="C151" s="5">
        <v>0.55762844453965499</v>
      </c>
      <c r="D151" s="4">
        <f>ABS(Table6[[#This Row],[Pb Analytic                             ]]-Table6[[#This Row],[Pb Simulation                           ]])</f>
        <v>3.8434453965496829E-4</v>
      </c>
      <c r="E151" s="4">
        <f>100*IF(Table6[[#This Row],[Pb Simulation                           ]]&gt;0,Table6[[#This Row],[Absolute Error]]/Table6[[#This Row],[Pb Simulation                           ]],1)</f>
        <v>6.8972383853856553E-2</v>
      </c>
      <c r="F151" s="5">
        <v>0.3761063</v>
      </c>
      <c r="G151" s="5">
        <v>0.37570489184281403</v>
      </c>
      <c r="H151" s="4">
        <f>ABS(Table7[[#This Row],[Pd Analytic                             ]]-Table7[[#This Row],[Pd Simulation                           ]])</f>
        <v>4.0140815718597844E-4</v>
      </c>
      <c r="I151" s="4">
        <f>100*IF(Table7[[#This Row],[Pd Analytic                             ]]&gt;0,Table7[[#This Row],[Absolute Error]]/Table7[[#This Row],[Pd Analytic                             ]],1)</f>
        <v>0.10684134433733114</v>
      </c>
    </row>
    <row r="152" spans="1:9" x14ac:dyDescent="0.25">
      <c r="A152" s="6">
        <v>15.1</v>
      </c>
      <c r="B152" s="5">
        <v>0.56041980000000002</v>
      </c>
      <c r="C152" s="5">
        <v>0.56032224741985104</v>
      </c>
      <c r="D152" s="4">
        <f>ABS(Table6[[#This Row],[Pb Analytic                             ]]-Table6[[#This Row],[Pb Simulation                           ]])</f>
        <v>9.7552580148985157E-5</v>
      </c>
      <c r="E152" s="4">
        <f>100*IF(Table6[[#This Row],[Pb Simulation                           ]]&gt;0,Table6[[#This Row],[Absolute Error]]/Table6[[#This Row],[Pb Simulation                           ]],1)</f>
        <v>1.7407054523945292E-2</v>
      </c>
      <c r="F152" s="5">
        <v>0.3733089</v>
      </c>
      <c r="G152" s="5">
        <v>0.37345258982755603</v>
      </c>
      <c r="H152" s="4">
        <f>ABS(Table7[[#This Row],[Pd Analytic                             ]]-Table7[[#This Row],[Pd Simulation                           ]])</f>
        <v>1.4368982755602611E-4</v>
      </c>
      <c r="I152" s="4">
        <f>100*IF(Table7[[#This Row],[Pd Analytic                             ]]&gt;0,Table7[[#This Row],[Absolute Error]]/Table7[[#This Row],[Pd Analytic                             ]],1)</f>
        <v>3.8476055989429811E-2</v>
      </c>
    </row>
    <row r="153" spans="1:9" x14ac:dyDescent="0.25">
      <c r="A153" s="6">
        <v>15.2</v>
      </c>
      <c r="B153" s="5">
        <v>0.56285879999999999</v>
      </c>
      <c r="C153" s="5">
        <v>0.56298493456488397</v>
      </c>
      <c r="D153" s="4">
        <f>ABS(Table6[[#This Row],[Pb Analytic                             ]]-Table6[[#This Row],[Pb Simulation                           ]])</f>
        <v>1.261345648839729E-4</v>
      </c>
      <c r="E153" s="4">
        <f>100*IF(Table6[[#This Row],[Pb Simulation                           ]]&gt;0,Table6[[#This Row],[Absolute Error]]/Table6[[#This Row],[Pb Simulation                           ]],1)</f>
        <v>2.2409628291140318E-2</v>
      </c>
      <c r="F153" s="5">
        <v>0.37139050000000001</v>
      </c>
      <c r="G153" s="5">
        <v>0.371225594342388</v>
      </c>
      <c r="H153" s="4">
        <f>ABS(Table7[[#This Row],[Pd Analytic                             ]]-Table7[[#This Row],[Pd Simulation                           ]])</f>
        <v>1.6490565761201337E-4</v>
      </c>
      <c r="I153" s="4">
        <f>100*IF(Table7[[#This Row],[Pd Analytic                             ]]&gt;0,Table7[[#This Row],[Absolute Error]]/Table7[[#This Row],[Pd Analytic                             ]],1)</f>
        <v>4.4421952614592065E-2</v>
      </c>
    </row>
    <row r="154" spans="1:9" x14ac:dyDescent="0.25">
      <c r="A154" s="6">
        <v>15.3</v>
      </c>
      <c r="B154" s="5">
        <v>0.56556019999999996</v>
      </c>
      <c r="C154" s="5">
        <v>0.56561700281295901</v>
      </c>
      <c r="D154" s="4">
        <f>ABS(Table6[[#This Row],[Pb Analytic                             ]]-Table6[[#This Row],[Pb Simulation                           ]])</f>
        <v>5.6802812959055871E-5</v>
      </c>
      <c r="E154" s="4">
        <f>100*IF(Table6[[#This Row],[Pb Simulation                           ]]&gt;0,Table6[[#This Row],[Absolute Error]]/Table6[[#This Row],[Pb Simulation                           ]],1)</f>
        <v>1.0043636903561437E-2</v>
      </c>
      <c r="F154" s="5">
        <v>0.36908730000000001</v>
      </c>
      <c r="G154" s="5">
        <v>0.36902352245370601</v>
      </c>
      <c r="H154" s="4">
        <f>ABS(Table7[[#This Row],[Pd Analytic                             ]]-Table7[[#This Row],[Pd Simulation                           ]])</f>
        <v>6.3777546293997123E-5</v>
      </c>
      <c r="I154" s="4">
        <f>100*IF(Table7[[#This Row],[Pd Analytic                             ]]&gt;0,Table7[[#This Row],[Absolute Error]]/Table7[[#This Row],[Pd Analytic                             ]],1)</f>
        <v>1.7282786167648164E-2</v>
      </c>
    </row>
    <row r="155" spans="1:9" x14ac:dyDescent="0.25">
      <c r="A155" s="6">
        <v>15.4</v>
      </c>
      <c r="B155" s="5">
        <v>0.56816889999999998</v>
      </c>
      <c r="C155" s="5">
        <v>0.56821893986253602</v>
      </c>
      <c r="D155" s="4">
        <f>ABS(Table6[[#This Row],[Pb Analytic                             ]]-Table6[[#This Row],[Pb Simulation                           ]])</f>
        <v>5.0039862536044311E-5</v>
      </c>
      <c r="E155" s="4">
        <f>100*IF(Table6[[#This Row],[Pb Simulation                           ]]&gt;0,Table6[[#This Row],[Absolute Error]]/Table6[[#This Row],[Pb Simulation                           ]],1)</f>
        <v>8.8072160472078484E-3</v>
      </c>
      <c r="F155" s="5">
        <v>0.3669326</v>
      </c>
      <c r="G155" s="5">
        <v>0.36684599740920698</v>
      </c>
      <c r="H155" s="4">
        <f>ABS(Table7[[#This Row],[Pd Analytic                             ]]-Table7[[#This Row],[Pd Simulation                           ]])</f>
        <v>8.6602590793016798E-5</v>
      </c>
      <c r="I155" s="4">
        <f>100*IF(Table7[[#This Row],[Pd Analytic                             ]]&gt;0,Table7[[#This Row],[Absolute Error]]/Table7[[#This Row],[Pd Analytic                             ]],1)</f>
        <v>2.3607342428330739E-2</v>
      </c>
    </row>
    <row r="156" spans="1:9" x14ac:dyDescent="0.25">
      <c r="A156" s="6">
        <v>15.5</v>
      </c>
      <c r="B156" s="5">
        <v>0.57061119999999999</v>
      </c>
      <c r="C156" s="5">
        <v>0.57079122441798602</v>
      </c>
      <c r="D156" s="4">
        <f>ABS(Table6[[#This Row],[Pb Analytic                             ]]-Table6[[#This Row],[Pb Simulation                           ]])</f>
        <v>1.8002441798603552E-4</v>
      </c>
      <c r="E156" s="4">
        <f>100*IF(Table6[[#This Row],[Pb Simulation                           ]]&gt;0,Table6[[#This Row],[Absolute Error]]/Table6[[#This Row],[Pb Simulation                           ]],1)</f>
        <v>3.1549401411334992E-2</v>
      </c>
      <c r="F156" s="5">
        <v>0.36479339999999999</v>
      </c>
      <c r="G156" s="5">
        <v>0.36469264858765799</v>
      </c>
      <c r="H156" s="4">
        <f>ABS(Table7[[#This Row],[Pd Analytic                             ]]-Table7[[#This Row],[Pd Simulation                           ]])</f>
        <v>1.0075141234200391E-4</v>
      </c>
      <c r="I156" s="4">
        <f>100*IF(Table7[[#This Row],[Pd Analytic                             ]]&gt;0,Table7[[#This Row],[Absolute Error]]/Table7[[#This Row],[Pd Analytic                             ]],1)</f>
        <v>2.762638970985103E-2</v>
      </c>
    </row>
    <row r="157" spans="1:9" x14ac:dyDescent="0.25">
      <c r="A157" s="6">
        <v>15.6</v>
      </c>
      <c r="B157" s="5">
        <v>0.57346900000000001</v>
      </c>
      <c r="C157" s="5">
        <v>0.57333432633639703</v>
      </c>
      <c r="D157" s="4">
        <f>ABS(Table6[[#This Row],[Pb Analytic                             ]]-Table6[[#This Row],[Pb Simulation                           ]])</f>
        <v>1.3467366360297994E-4</v>
      </c>
      <c r="E157" s="4">
        <f>100*IF(Table6[[#This Row],[Pb Simulation                           ]]&gt;0,Table6[[#This Row],[Absolute Error]]/Table6[[#This Row],[Pb Simulation                           ]],1)</f>
        <v>2.3484035510721583E-2</v>
      </c>
      <c r="F157" s="5">
        <v>0.36243170000000002</v>
      </c>
      <c r="G157" s="5">
        <v>0.36256311144384801</v>
      </c>
      <c r="H157" s="4">
        <f>ABS(Table7[[#This Row],[Pd Analytic                             ]]-Table7[[#This Row],[Pd Simulation                           ]])</f>
        <v>1.3141144384798409E-4</v>
      </c>
      <c r="I157" s="4">
        <f>100*IF(Table7[[#This Row],[Pd Analytic                             ]]&gt;0,Table7[[#This Row],[Absolute Error]]/Table7[[#This Row],[Pd Analytic                             ]],1)</f>
        <v>3.6245122490443003E-2</v>
      </c>
    </row>
    <row r="158" spans="1:9" x14ac:dyDescent="0.25">
      <c r="A158" s="6">
        <v>15.7</v>
      </c>
      <c r="B158" s="5">
        <v>0.57572900000000005</v>
      </c>
      <c r="C158" s="5">
        <v>0.57584870677514699</v>
      </c>
      <c r="D158" s="4">
        <f>ABS(Table6[[#This Row],[Pb Analytic                             ]]-Table6[[#This Row],[Pb Simulation                           ]])</f>
        <v>1.1970677514694383E-4</v>
      </c>
      <c r="E158" s="4">
        <f>100*IF(Table6[[#This Row],[Pb Simulation                           ]]&gt;0,Table6[[#This Row],[Absolute Error]]/Table6[[#This Row],[Pb Simulation                           ]],1)</f>
        <v>2.0792208686195038E-2</v>
      </c>
      <c r="F158" s="5">
        <v>0.3606394</v>
      </c>
      <c r="G158" s="5">
        <v>0.36045702744925801</v>
      </c>
      <c r="H158" s="4">
        <f>ABS(Table7[[#This Row],[Pd Analytic                             ]]-Table7[[#This Row],[Pd Simulation                           ]])</f>
        <v>1.8237255074199377E-4</v>
      </c>
      <c r="I158" s="4">
        <f>100*IF(Table7[[#This Row],[Pd Analytic                             ]]&gt;0,Table7[[#This Row],[Absolute Error]]/Table7[[#This Row],[Pd Analytic                             ]],1)</f>
        <v>5.0594810713647853E-2</v>
      </c>
    </row>
    <row r="159" spans="1:9" x14ac:dyDescent="0.25">
      <c r="A159" s="6">
        <v>15.8</v>
      </c>
      <c r="B159" s="5">
        <v>0.57831829999999995</v>
      </c>
      <c r="C159" s="5">
        <v>0.57833481833988698</v>
      </c>
      <c r="D159" s="4">
        <f>ABS(Table6[[#This Row],[Pb Analytic                             ]]-Table6[[#This Row],[Pb Simulation                           ]])</f>
        <v>1.6518339887028333E-5</v>
      </c>
      <c r="E159" s="4">
        <f>100*IF(Table6[[#This Row],[Pb Simulation                           ]]&gt;0,Table6[[#This Row],[Absolute Error]]/Table6[[#This Row],[Pb Simulation                           ]],1)</f>
        <v>2.8562713452139304E-3</v>
      </c>
      <c r="F159" s="5">
        <v>0.35838579999999998</v>
      </c>
      <c r="G159" s="5">
        <v>0.35837404402897499</v>
      </c>
      <c r="H159" s="4">
        <f>ABS(Table7[[#This Row],[Pd Analytic                             ]]-Table7[[#This Row],[Pd Simulation                           ]])</f>
        <v>1.1755971024984824E-5</v>
      </c>
      <c r="I159" s="4">
        <f>100*IF(Table7[[#This Row],[Pd Analytic                             ]]&gt;0,Table7[[#This Row],[Absolute Error]]/Table7[[#This Row],[Pd Analytic                             ]],1)</f>
        <v>3.2803634138286923E-3</v>
      </c>
    </row>
    <row r="160" spans="1:9" x14ac:dyDescent="0.25">
      <c r="A160" s="6">
        <v>15.9</v>
      </c>
      <c r="B160" s="5">
        <v>0.58048270000000002</v>
      </c>
      <c r="C160" s="5">
        <v>0.58079310523262095</v>
      </c>
      <c r="D160" s="4">
        <f>ABS(Table6[[#This Row],[Pb Analytic                             ]]-Table6[[#This Row],[Pb Simulation                           ]])</f>
        <v>3.1040523262093611E-4</v>
      </c>
      <c r="E160" s="4">
        <f>100*IF(Table6[[#This Row],[Pb Simulation                           ]]&gt;0,Table6[[#This Row],[Absolute Error]]/Table6[[#This Row],[Pb Simulation                           ]],1)</f>
        <v>5.3473640578941647E-2</v>
      </c>
      <c r="F160" s="5">
        <v>0.35662440000000001</v>
      </c>
      <c r="G160" s="5">
        <v>0.35631381449531202</v>
      </c>
      <c r="H160" s="4">
        <f>ABS(Table7[[#This Row],[Pd Analytic                             ]]-Table7[[#This Row],[Pd Simulation                           ]])</f>
        <v>3.1058550468798796E-4</v>
      </c>
      <c r="I160" s="4">
        <f>100*IF(Table7[[#This Row],[Pd Analytic                             ]]&gt;0,Table7[[#This Row],[Absolute Error]]/Table7[[#This Row],[Pd Analytic                             ]],1)</f>
        <v>8.7166282095434811E-2</v>
      </c>
    </row>
    <row r="161" spans="1:9" x14ac:dyDescent="0.25">
      <c r="A161" s="6">
        <v>16</v>
      </c>
      <c r="B161" s="5">
        <v>0.58320170000000005</v>
      </c>
      <c r="C161" s="5">
        <v>0.58322400339959901</v>
      </c>
      <c r="D161" s="4">
        <f>ABS(Table6[[#This Row],[Pb Analytic                             ]]-Table6[[#This Row],[Pb Simulation                           ]])</f>
        <v>2.2303399598966323E-5</v>
      </c>
      <c r="E161" s="4">
        <f>100*IF(Table6[[#This Row],[Pb Simulation                           ]]&gt;0,Table6[[#This Row],[Absolute Error]]/Table6[[#This Row],[Pb Simulation                           ]],1)</f>
        <v>3.8243029125200291E-3</v>
      </c>
      <c r="F161" s="5">
        <v>0.35420079999999998</v>
      </c>
      <c r="G161" s="5">
        <v>0.35427599797854298</v>
      </c>
      <c r="H161" s="4">
        <f>ABS(Table7[[#This Row],[Pd Analytic                             ]]-Table7[[#This Row],[Pd Simulation                           ]])</f>
        <v>7.5197978542995703E-5</v>
      </c>
      <c r="I161" s="4">
        <f>100*IF(Table7[[#This Row],[Pd Analytic                             ]]&gt;0,Table7[[#This Row],[Absolute Error]]/Table7[[#This Row],[Pd Analytic                             ]],1)</f>
        <v>2.1225817998415501E-2</v>
      </c>
    </row>
    <row r="162" spans="1:9" x14ac:dyDescent="0.25">
      <c r="A162" s="6">
        <v>16.100000000000001</v>
      </c>
      <c r="B162" s="5">
        <v>0.58580200000000004</v>
      </c>
      <c r="C162" s="5">
        <v>0.58562794067874802</v>
      </c>
      <c r="D162" s="4">
        <f>ABS(Table6[[#This Row],[Pb Analytic                             ]]-Table6[[#This Row],[Pb Simulation                           ]])</f>
        <v>1.7405932125202916E-4</v>
      </c>
      <c r="E162" s="4">
        <f>100*IF(Table6[[#This Row],[Pb Simulation                           ]]&gt;0,Table6[[#This Row],[Absolute Error]]/Table6[[#This Row],[Pb Simulation                           ]],1)</f>
        <v>2.971299538957347E-2</v>
      </c>
      <c r="F162" s="5">
        <v>0.3521357</v>
      </c>
      <c r="G162" s="5">
        <v>0.35226025935517102</v>
      </c>
      <c r="H162" s="4">
        <f>ABS(Table7[[#This Row],[Pd Analytic                             ]]-Table7[[#This Row],[Pd Simulation                           ]])</f>
        <v>1.2455935517102779E-4</v>
      </c>
      <c r="I162" s="4">
        <f>100*IF(Table7[[#This Row],[Pd Analytic                             ]]&gt;0,Table7[[#This Row],[Absolute Error]]/Table7[[#This Row],[Pd Analytic                             ]],1)</f>
        <v>3.5360036184336988E-2</v>
      </c>
    </row>
    <row r="163" spans="1:9" x14ac:dyDescent="0.25">
      <c r="A163" s="6">
        <v>16.2</v>
      </c>
      <c r="B163" s="5">
        <v>0.5880455</v>
      </c>
      <c r="C163" s="5">
        <v>0.58800533694644697</v>
      </c>
      <c r="D163" s="4">
        <f>ABS(Table6[[#This Row],[Pb Analytic                             ]]-Table6[[#This Row],[Pb Simulation                           ]])</f>
        <v>4.0163053553032846E-5</v>
      </c>
      <c r="E163" s="4">
        <f>100*IF(Table6[[#This Row],[Pb Simulation                           ]]&gt;0,Table6[[#This Row],[Absolute Error]]/Table6[[#This Row],[Pb Simulation                           ]],1)</f>
        <v>6.8299227786000989E-3</v>
      </c>
      <c r="F163" s="5">
        <v>0.35022360000000002</v>
      </c>
      <c r="G163" s="5">
        <v>0.35026626917406101</v>
      </c>
      <c r="H163" s="4">
        <f>ABS(Table7[[#This Row],[Pd Analytic                             ]]-Table7[[#This Row],[Pd Simulation                           ]])</f>
        <v>4.2669174060983028E-5</v>
      </c>
      <c r="I163" s="4">
        <f>100*IF(Table7[[#This Row],[Pd Analytic                             ]]&gt;0,Table7[[#This Row],[Absolute Error]]/Table7[[#This Row],[Pd Analytic                             ]],1)</f>
        <v>1.2181924957147115E-2</v>
      </c>
    </row>
    <row r="164" spans="1:9" x14ac:dyDescent="0.25">
      <c r="A164" s="6">
        <v>16.3</v>
      </c>
      <c r="B164" s="5">
        <v>0.59069819999999995</v>
      </c>
      <c r="C164" s="5">
        <v>0.59035660426340197</v>
      </c>
      <c r="D164" s="4">
        <f>ABS(Table6[[#This Row],[Pb Analytic                             ]]-Table6[[#This Row],[Pb Simulation                           ]])</f>
        <v>3.4159573659797715E-4</v>
      </c>
      <c r="E164" s="4">
        <f>100*IF(Table6[[#This Row],[Pb Simulation                           ]]&gt;0,Table6[[#This Row],[Absolute Error]]/Table6[[#This Row],[Pb Simulation                           ]],1)</f>
        <v>5.7829148048525819E-2</v>
      </c>
      <c r="F164" s="5">
        <v>0.34803460000000003</v>
      </c>
      <c r="G164" s="5">
        <v>0.348293703580769</v>
      </c>
      <c r="H164" s="4">
        <f>ABS(Table7[[#This Row],[Pd Analytic                             ]]-Table7[[#This Row],[Pd Simulation                           ]])</f>
        <v>2.5910358076897122E-4</v>
      </c>
      <c r="I164" s="4">
        <f>100*IF(Table7[[#This Row],[Pd Analytic                             ]]&gt;0,Table7[[#This Row],[Absolute Error]]/Table7[[#This Row],[Pd Analytic                             ]],1)</f>
        <v>7.4392266671822083E-2</v>
      </c>
    </row>
    <row r="165" spans="1:9" x14ac:dyDescent="0.25">
      <c r="A165" s="6">
        <v>16.399999999999999</v>
      </c>
      <c r="B165" s="5">
        <v>0.59280029999999995</v>
      </c>
      <c r="C165" s="5">
        <v>0.59268214701946997</v>
      </c>
      <c r="D165" s="4">
        <f>ABS(Table6[[#This Row],[Pb Analytic                             ]]-Table6[[#This Row],[Pb Simulation                           ]])</f>
        <v>1.1815298052997303E-4</v>
      </c>
      <c r="E165" s="4">
        <f>100*IF(Table6[[#This Row],[Pb Simulation                           ]]&gt;0,Table6[[#This Row],[Absolute Error]]/Table6[[#This Row],[Pb Simulation                           ]],1)</f>
        <v>1.9931329408904321E-2</v>
      </c>
      <c r="F165" s="5">
        <v>0.34628399999999998</v>
      </c>
      <c r="G165" s="5">
        <v>0.34634224424037602</v>
      </c>
      <c r="H165" s="4">
        <f>ABS(Table7[[#This Row],[Pd Analytic                             ]]-Table7[[#This Row],[Pd Simulation                           ]])</f>
        <v>5.8244240376037482E-5</v>
      </c>
      <c r="I165" s="4">
        <f>100*IF(Table7[[#This Row],[Pd Analytic                             ]]&gt;0,Table7[[#This Row],[Absolute Error]]/Table7[[#This Row],[Pd Analytic                             ]],1)</f>
        <v>1.6816961068027714E-2</v>
      </c>
    </row>
    <row r="166" spans="1:9" x14ac:dyDescent="0.25">
      <c r="A166" s="6">
        <v>16.5</v>
      </c>
      <c r="B166" s="5">
        <v>0.59508450000000002</v>
      </c>
      <c r="C166" s="5">
        <v>0.59498236207724697</v>
      </c>
      <c r="D166" s="4">
        <f>ABS(Table6[[#This Row],[Pb Analytic                             ]]-Table6[[#This Row],[Pb Simulation                           ]])</f>
        <v>1.0213792275304279E-4</v>
      </c>
      <c r="E166" s="4">
        <f>100*IF(Table6[[#This Row],[Pb Simulation                           ]]&gt;0,Table6[[#This Row],[Absolute Error]]/Table6[[#This Row],[Pb Simulation                           ]],1)</f>
        <v>1.7163599917833984E-2</v>
      </c>
      <c r="F166" s="5">
        <v>0.34431820000000002</v>
      </c>
      <c r="G166" s="5">
        <v>0.34441157825908297</v>
      </c>
      <c r="H166" s="4">
        <f>ABS(Table7[[#This Row],[Pd Analytic                             ]]-Table7[[#This Row],[Pd Simulation                           ]])</f>
        <v>9.3378259082954607E-5</v>
      </c>
      <c r="I166" s="4">
        <f>100*IF(Table7[[#This Row],[Pd Analytic                             ]]&gt;0,Table7[[#This Row],[Absolute Error]]/Table7[[#This Row],[Pd Analytic                             ]],1)</f>
        <v>2.7112404163344064E-2</v>
      </c>
    </row>
    <row r="167" spans="1:9" x14ac:dyDescent="0.25">
      <c r="A167" s="6">
        <v>16.600000000000001</v>
      </c>
      <c r="B167" s="5">
        <v>0.59708799999999995</v>
      </c>
      <c r="C167" s="5">
        <v>0.59725763891428896</v>
      </c>
      <c r="D167" s="4">
        <f>ABS(Table6[[#This Row],[Pb Analytic                             ]]-Table6[[#This Row],[Pb Simulation                           ]])</f>
        <v>1.6963891428900535E-4</v>
      </c>
      <c r="E167" s="4">
        <f>100*IF(Table6[[#This Row],[Pb Simulation                           ]]&gt;0,Table6[[#This Row],[Absolute Error]]/Table6[[#This Row],[Pb Simulation                           ]],1)</f>
        <v>2.8411040632035037E-2</v>
      </c>
      <c r="F167" s="5">
        <v>0.342694</v>
      </c>
      <c r="G167" s="5">
        <v>0.342501398104819</v>
      </c>
      <c r="H167" s="4">
        <f>ABS(Table7[[#This Row],[Pd Analytic                             ]]-Table7[[#This Row],[Pd Simulation                           ]])</f>
        <v>1.9260189518099935E-4</v>
      </c>
      <c r="I167" s="4">
        <f>100*IF(Table7[[#This Row],[Pd Analytic                             ]]&gt;0,Table7[[#This Row],[Absolute Error]]/Table7[[#This Row],[Pd Analytic                             ]],1)</f>
        <v>5.6233900429818261E-2</v>
      </c>
    </row>
    <row r="168" spans="1:9" x14ac:dyDescent="0.25">
      <c r="A168" s="6">
        <v>16.7</v>
      </c>
      <c r="B168" s="5">
        <v>0.59926820000000003</v>
      </c>
      <c r="C168" s="5">
        <v>0.59950835976384498</v>
      </c>
      <c r="D168" s="4">
        <f>ABS(Table6[[#This Row],[Pb Analytic                             ]]-Table6[[#This Row],[Pb Simulation                           ]])</f>
        <v>2.401597638449493E-4</v>
      </c>
      <c r="E168" s="4">
        <f>100*IF(Table6[[#This Row],[Pb Simulation                           ]]&gt;0,Table6[[#This Row],[Absolute Error]]/Table6[[#This Row],[Pb Simulation                           ]],1)</f>
        <v>4.0075506066390522E-2</v>
      </c>
      <c r="F168" s="5">
        <v>0.34079039999999999</v>
      </c>
      <c r="G168" s="5">
        <v>0.34061140152709102</v>
      </c>
      <c r="H168" s="4">
        <f>ABS(Table7[[#This Row],[Pd Analytic                             ]]-Table7[[#This Row],[Pd Simulation                           ]])</f>
        <v>1.7899847290897553E-4</v>
      </c>
      <c r="I168" s="4">
        <f>100*IF(Table7[[#This Row],[Pd Analytic                             ]]&gt;0,Table7[[#This Row],[Absolute Error]]/Table7[[#This Row],[Pd Analytic                             ]],1)</f>
        <v>5.2552108386993791E-2</v>
      </c>
    </row>
    <row r="169" spans="1:9" x14ac:dyDescent="0.25">
      <c r="A169" s="6">
        <v>16.8</v>
      </c>
      <c r="B169" s="5">
        <v>0.601858</v>
      </c>
      <c r="C169" s="5">
        <v>0.60173489975396999</v>
      </c>
      <c r="D169" s="4">
        <f>ABS(Table6[[#This Row],[Pb Analytic                             ]]-Table6[[#This Row],[Pb Simulation                           ]])</f>
        <v>1.2310024603001679E-4</v>
      </c>
      <c r="E169" s="4">
        <f>100*IF(Table6[[#This Row],[Pb Simulation                           ]]&gt;0,Table6[[#This Row],[Absolute Error]]/Table6[[#This Row],[Pb Simulation                           ]],1)</f>
        <v>2.0453370401326689E-2</v>
      </c>
      <c r="F169" s="5">
        <v>0.33870980000000001</v>
      </c>
      <c r="G169" s="5">
        <v>0.33874129147627502</v>
      </c>
      <c r="H169" s="4">
        <f>ABS(Table7[[#This Row],[Pd Analytic                             ]]-Table7[[#This Row],[Pd Simulation                           ]])</f>
        <v>3.149147627501403E-5</v>
      </c>
      <c r="I169" s="4">
        <f>100*IF(Table7[[#This Row],[Pd Analytic                             ]]&gt;0,Table7[[#This Row],[Absolute Error]]/Table7[[#This Row],[Pd Analytic                             ]],1)</f>
        <v>9.29661575586797E-3</v>
      </c>
    </row>
    <row r="170" spans="1:9" x14ac:dyDescent="0.25">
      <c r="A170" s="6">
        <v>16.899999999999999</v>
      </c>
      <c r="B170" s="5">
        <v>0.60377479999999994</v>
      </c>
      <c r="C170" s="5">
        <v>0.60393762704494602</v>
      </c>
      <c r="D170" s="4">
        <f>ABS(Table6[[#This Row],[Pb Analytic                             ]]-Table6[[#This Row],[Pb Simulation                           ]])</f>
        <v>1.6282704494607891E-4</v>
      </c>
      <c r="E170" s="4">
        <f>100*IF(Table6[[#This Row],[Pb Simulation                           ]]&gt;0,Table6[[#This Row],[Absolute Error]]/Table6[[#This Row],[Pb Simulation                           ]],1)</f>
        <v>2.6968175045742039E-2</v>
      </c>
      <c r="F170" s="5">
        <v>0.3370745</v>
      </c>
      <c r="G170" s="5">
        <v>0.33689077602253797</v>
      </c>
      <c r="H170" s="4">
        <f>ABS(Table7[[#This Row],[Pd Analytic                             ]]-Table7[[#This Row],[Pd Simulation                           ]])</f>
        <v>1.8372397746202473E-4</v>
      </c>
      <c r="I170" s="4">
        <f>100*IF(Table7[[#This Row],[Pd Analytic                             ]]&gt;0,Table7[[#This Row],[Absolute Error]]/Table7[[#This Row],[Pd Analytic                             ]],1)</f>
        <v>5.4535175949647734E-2</v>
      </c>
    </row>
    <row r="171" spans="1:9" x14ac:dyDescent="0.25">
      <c r="A171" s="6">
        <v>17</v>
      </c>
      <c r="B171" s="5">
        <v>0.60605659999999995</v>
      </c>
      <c r="C171" s="5">
        <v>0.60611690296491605</v>
      </c>
      <c r="D171" s="4">
        <f>ABS(Table6[[#This Row],[Pb Analytic                             ]]-Table6[[#This Row],[Pb Simulation                           ]])</f>
        <v>6.0302964916103541E-5</v>
      </c>
      <c r="E171" s="4">
        <f>100*IF(Table6[[#This Row],[Pb Simulation                           ]]&gt;0,Table6[[#This Row],[Absolute Error]]/Table6[[#This Row],[Pb Simulation                           ]],1)</f>
        <v>9.9500549810205095E-3</v>
      </c>
      <c r="F171" s="5">
        <v>0.3349837</v>
      </c>
      <c r="G171" s="5">
        <v>0.33505956827455502</v>
      </c>
      <c r="H171" s="4">
        <f>ABS(Table7[[#This Row],[Pd Analytic                             ]]-Table7[[#This Row],[Pd Simulation                           ]])</f>
        <v>7.5868274555024318E-5</v>
      </c>
      <c r="I171" s="4">
        <f>100*IF(Table7[[#This Row],[Pd Analytic                             ]]&gt;0,Table7[[#This Row],[Absolute Error]]/Table7[[#This Row],[Pd Analytic                             ]],1)</f>
        <v>2.2643219814828933E-2</v>
      </c>
    </row>
    <row r="172" spans="1:9" x14ac:dyDescent="0.25">
      <c r="A172" s="6">
        <v>17.100000000000001</v>
      </c>
      <c r="B172" s="5">
        <v>0.6085836</v>
      </c>
      <c r="C172" s="5">
        <v>0.60827308214365094</v>
      </c>
      <c r="D172" s="4">
        <f>ABS(Table6[[#This Row],[Pb Analytic                             ]]-Table6[[#This Row],[Pb Simulation                           ]])</f>
        <v>3.1051785634905738E-4</v>
      </c>
      <c r="E172" s="4">
        <f>100*IF(Table6[[#This Row],[Pb Simulation                           ]]&gt;0,Table6[[#This Row],[Absolute Error]]/Table6[[#This Row],[Pb Simulation                           ]],1)</f>
        <v>5.1023040441618435E-2</v>
      </c>
      <c r="F172" s="5">
        <v>0.3328837</v>
      </c>
      <c r="G172" s="5">
        <v>0.33324738629817902</v>
      </c>
      <c r="H172" s="4">
        <f>ABS(Table7[[#This Row],[Pd Analytic                             ]]-Table7[[#This Row],[Pd Simulation                           ]])</f>
        <v>3.6368629817901121E-4</v>
      </c>
      <c r="I172" s="4">
        <f>100*IF(Table7[[#This Row],[Pd Analytic                             ]]&gt;0,Table7[[#This Row],[Absolute Error]]/Table7[[#This Row],[Pd Analytic                             ]],1)</f>
        <v>0.10913402869230501</v>
      </c>
    </row>
    <row r="173" spans="1:9" x14ac:dyDescent="0.25">
      <c r="A173" s="6">
        <v>17.2</v>
      </c>
      <c r="B173" s="5">
        <v>0.6106705</v>
      </c>
      <c r="C173" s="5">
        <v>0.61040651264441703</v>
      </c>
      <c r="D173" s="4">
        <f>ABS(Table6[[#This Row],[Pb Analytic                             ]]-Table6[[#This Row],[Pb Simulation                           ]])</f>
        <v>2.6398735558297304E-4</v>
      </c>
      <c r="E173" s="4">
        <f>100*IF(Table6[[#This Row],[Pb Simulation                           ]]&gt;0,Table6[[#This Row],[Absolute Error]]/Table6[[#This Row],[Pb Simulation                           ]],1)</f>
        <v>4.3229099094024198E-2</v>
      </c>
      <c r="F173" s="5">
        <v>0.33123960000000002</v>
      </c>
      <c r="G173" s="5">
        <v>0.33145395303519798</v>
      </c>
      <c r="H173" s="4">
        <f>ABS(Table7[[#This Row],[Pd Analytic                             ]]-Table7[[#This Row],[Pd Simulation                           ]])</f>
        <v>2.1435303519795612E-4</v>
      </c>
      <c r="I173" s="4">
        <f>100*IF(Table7[[#This Row],[Pd Analytic                             ]]&gt;0,Table7[[#This Row],[Absolute Error]]/Table7[[#This Row],[Pd Analytic                             ]],1)</f>
        <v>6.467053213125909E-2</v>
      </c>
    </row>
    <row r="174" spans="1:9" x14ac:dyDescent="0.25">
      <c r="A174" s="6">
        <v>17.3</v>
      </c>
      <c r="B174" s="5">
        <v>0.61286879999999999</v>
      </c>
      <c r="C174" s="5">
        <v>0.61251753609385196</v>
      </c>
      <c r="D174" s="4">
        <f>ABS(Table6[[#This Row],[Pb Analytic                             ]]-Table6[[#This Row],[Pb Simulation                           ]])</f>
        <v>3.5126390614803604E-4</v>
      </c>
      <c r="E174" s="4">
        <f>100*IF(Table6[[#This Row],[Pb Simulation                           ]]&gt;0,Table6[[#This Row],[Absolute Error]]/Table6[[#This Row],[Pb Simulation                           ]],1)</f>
        <v>5.731469870028235E-2</v>
      </c>
      <c r="F174" s="5">
        <v>0.32941959999999998</v>
      </c>
      <c r="G174" s="5">
        <v>0.32967899622230401</v>
      </c>
      <c r="H174" s="4">
        <f>ABS(Table7[[#This Row],[Pd Analytic                             ]]-Table7[[#This Row],[Pd Simulation                           ]])</f>
        <v>2.5939622230403137E-4</v>
      </c>
      <c r="I174" s="4">
        <f>100*IF(Table7[[#This Row],[Pd Analytic                             ]]&gt;0,Table7[[#This Row],[Absolute Error]]/Table7[[#This Row],[Pd Analytic                             ]],1)</f>
        <v>7.8681452344971148E-2</v>
      </c>
    </row>
    <row r="175" spans="1:9" x14ac:dyDescent="0.25">
      <c r="A175" s="6">
        <v>17.399999999999999</v>
      </c>
      <c r="B175" s="5">
        <v>0.61474680000000004</v>
      </c>
      <c r="C175" s="5">
        <v>0.61460648780985105</v>
      </c>
      <c r="D175" s="4">
        <f>ABS(Table6[[#This Row],[Pb Analytic                             ]]-Table6[[#This Row],[Pb Simulation                           ]])</f>
        <v>1.4031219014898344E-4</v>
      </c>
      <c r="E175" s="4">
        <f>100*IF(Table6[[#This Row],[Pb Simulation                           ]]&gt;0,Table6[[#This Row],[Absolute Error]]/Table6[[#This Row],[Pb Simulation                           ]],1)</f>
        <v>2.2824387235359896E-2</v>
      </c>
      <c r="F175" s="5">
        <v>0.32789760000000001</v>
      </c>
      <c r="G175" s="5">
        <v>0.32792224831039501</v>
      </c>
      <c r="H175" s="4">
        <f>ABS(Table7[[#This Row],[Pd Analytic                             ]]-Table7[[#This Row],[Pd Simulation                           ]])</f>
        <v>2.4648310395003481E-5</v>
      </c>
      <c r="I175" s="4">
        <f>100*IF(Table7[[#This Row],[Pd Analytic                             ]]&gt;0,Table7[[#This Row],[Absolute Error]]/Table7[[#This Row],[Pd Analytic                             ]],1)</f>
        <v>7.5165105515111637E-3</v>
      </c>
    </row>
    <row r="176" spans="1:9" x14ac:dyDescent="0.25">
      <c r="A176" s="6">
        <v>17.5</v>
      </c>
      <c r="B176" s="5">
        <v>0.61681379999999997</v>
      </c>
      <c r="C176" s="5">
        <v>0.61667369692739504</v>
      </c>
      <c r="D176" s="4">
        <f>ABS(Table6[[#This Row],[Pb Analytic                             ]]-Table6[[#This Row],[Pb Simulation                           ]])</f>
        <v>1.4010307260492461E-4</v>
      </c>
      <c r="E176" s="4">
        <f>100*IF(Table6[[#This Row],[Pb Simulation                           ]]&gt;0,Table6[[#This Row],[Absolute Error]]/Table6[[#This Row],[Pb Simulation                           ]],1)</f>
        <v>2.2713997742094066E-2</v>
      </c>
      <c r="F176" s="5">
        <v>0.3260575</v>
      </c>
      <c r="G176" s="5">
        <v>0.32618344638429397</v>
      </c>
      <c r="H176" s="4">
        <f>ABS(Table7[[#This Row],[Pd Analytic                             ]]-Table7[[#This Row],[Pd Simulation                           ]])</f>
        <v>1.2594638429397342E-4</v>
      </c>
      <c r="I176" s="4">
        <f>100*IF(Table7[[#This Row],[Pd Analytic                             ]]&gt;0,Table7[[#This Row],[Absolute Error]]/Table7[[#This Row],[Pd Analytic                             ]],1)</f>
        <v>3.8612132433474056E-2</v>
      </c>
    </row>
    <row r="177" spans="1:9" x14ac:dyDescent="0.25">
      <c r="A177" s="6">
        <v>17.600000000000001</v>
      </c>
      <c r="B177" s="5">
        <v>0.61913149999999995</v>
      </c>
      <c r="C177" s="5">
        <v>0.61871948652231501</v>
      </c>
      <c r="D177" s="4">
        <f>ABS(Table6[[#This Row],[Pb Analytic                             ]]-Table6[[#This Row],[Pb Simulation                           ]])</f>
        <v>4.1201347768493601E-4</v>
      </c>
      <c r="E177" s="4">
        <f>100*IF(Table6[[#This Row],[Pb Simulation                           ]]&gt;0,Table6[[#This Row],[Absolute Error]]/Table6[[#This Row],[Pb Simulation                           ]],1)</f>
        <v>6.6547006198995853E-2</v>
      </c>
      <c r="F177" s="5">
        <v>0.32410630000000001</v>
      </c>
      <c r="G177" s="5">
        <v>0.32446233208299702</v>
      </c>
      <c r="H177" s="4">
        <f>ABS(Table7[[#This Row],[Pd Analytic                             ]]-Table7[[#This Row],[Pd Simulation                           ]])</f>
        <v>3.5603208299700428E-4</v>
      </c>
      <c r="I177" s="4">
        <f>100*IF(Table7[[#This Row],[Pd Analytic                             ]]&gt;0,Table7[[#This Row],[Absolute Error]]/Table7[[#This Row],[Pd Analytic                             ]],1)</f>
        <v>0.10972986624096993</v>
      </c>
    </row>
    <row r="178" spans="1:9" x14ac:dyDescent="0.25">
      <c r="A178" s="6">
        <v>17.7</v>
      </c>
      <c r="B178" s="5">
        <v>0.62103640000000004</v>
      </c>
      <c r="C178" s="5">
        <v>0.62074417373295998</v>
      </c>
      <c r="D178" s="4">
        <f>ABS(Table6[[#This Row],[Pb Analytic                             ]]-Table6[[#This Row],[Pb Simulation                           ]])</f>
        <v>2.9222626704006327E-4</v>
      </c>
      <c r="E178" s="4">
        <f>100*IF(Table6[[#This Row],[Pb Simulation                           ]]&gt;0,Table6[[#This Row],[Absolute Error]]/Table6[[#This Row],[Pb Simulation                           ]],1)</f>
        <v>4.7054611781219786E-2</v>
      </c>
      <c r="F178" s="5">
        <v>0.32254169999999999</v>
      </c>
      <c r="G178" s="5">
        <v>0.32275865152050698</v>
      </c>
      <c r="H178" s="4">
        <f>ABS(Table7[[#This Row],[Pd Analytic                             ]]-Table7[[#This Row],[Pd Simulation                           ]])</f>
        <v>2.1695152050699162E-4</v>
      </c>
      <c r="I178" s="4">
        <f>100*IF(Table7[[#This Row],[Pd Analytic                             ]]&gt;0,Table7[[#This Row],[Absolute Error]]/Table7[[#This Row],[Pd Analytic                             ]],1)</f>
        <v>6.7217879206316875E-2</v>
      </c>
    </row>
    <row r="179" spans="1:9" x14ac:dyDescent="0.25">
      <c r="A179" s="6">
        <v>17.8</v>
      </c>
      <c r="B179" s="5">
        <v>0.62311780000000005</v>
      </c>
      <c r="C179" s="5">
        <v>0.62274806987976605</v>
      </c>
      <c r="D179" s="4">
        <f>ABS(Table6[[#This Row],[Pb Analytic                             ]]-Table6[[#This Row],[Pb Simulation                           ]])</f>
        <v>3.6973012023400198E-4</v>
      </c>
      <c r="E179" s="4">
        <f>100*IF(Table6[[#This Row],[Pb Simulation                           ]]&gt;0,Table6[[#This Row],[Absolute Error]]/Table6[[#This Row],[Pb Simulation                           ]],1)</f>
        <v>5.9335509310438884E-2</v>
      </c>
      <c r="F179" s="5">
        <v>0.32075520000000002</v>
      </c>
      <c r="G179" s="5">
        <v>0.32107215520735399</v>
      </c>
      <c r="H179" s="4">
        <f>ABS(Table7[[#This Row],[Pd Analytic                             ]]-Table7[[#This Row],[Pd Simulation                           ]])</f>
        <v>3.1695520735397498E-4</v>
      </c>
      <c r="I179" s="4">
        <f>100*IF(Table7[[#This Row],[Pd Analytic                             ]]&gt;0,Table7[[#This Row],[Absolute Error]]/Table7[[#This Row],[Pd Analytic                             ]],1)</f>
        <v>9.8717749955389247E-2</v>
      </c>
    </row>
    <row r="180" spans="1:9" x14ac:dyDescent="0.25">
      <c r="A180" s="6">
        <v>17.899999999999999</v>
      </c>
      <c r="B180" s="5">
        <v>0.62490699999999999</v>
      </c>
      <c r="C180" s="5">
        <v>0.624731480582707</v>
      </c>
      <c r="D180" s="4">
        <f>ABS(Table6[[#This Row],[Pb Analytic                             ]]-Table6[[#This Row],[Pb Simulation                           ]])</f>
        <v>1.7551941729299081E-4</v>
      </c>
      <c r="E180" s="4">
        <f>100*IF(Table6[[#This Row],[Pb Simulation                           ]]&gt;0,Table6[[#This Row],[Absolute Error]]/Table6[[#This Row],[Pb Simulation                           ]],1)</f>
        <v>2.80872861550584E-2</v>
      </c>
      <c r="F180" s="5">
        <v>0.31930059999999999</v>
      </c>
      <c r="G180" s="5">
        <v>0.31940259797284198</v>
      </c>
      <c r="H180" s="4">
        <f>ABS(Table7[[#This Row],[Pd Analytic                             ]]-Table7[[#This Row],[Pd Simulation                           ]])</f>
        <v>1.0199797284199397E-4</v>
      </c>
      <c r="I180" s="4">
        <f>100*IF(Table7[[#This Row],[Pd Analytic                             ]]&gt;0,Table7[[#This Row],[Absolute Error]]/Table7[[#This Row],[Pd Analytic                             ]],1)</f>
        <v>3.1933983470812784E-2</v>
      </c>
    </row>
    <row r="181" spans="1:9" x14ac:dyDescent="0.25">
      <c r="A181" s="6">
        <v>18</v>
      </c>
      <c r="B181" s="5">
        <v>0.62703520000000001</v>
      </c>
      <c r="C181" s="5">
        <v>0.62669470587663501</v>
      </c>
      <c r="D181" s="4">
        <f>ABS(Table6[[#This Row],[Pb Analytic                             ]]-Table6[[#This Row],[Pb Simulation                           ]])</f>
        <v>3.4049412336500939E-4</v>
      </c>
      <c r="E181" s="4">
        <f>100*IF(Table6[[#This Row],[Pb Simulation                           ]]&gt;0,Table6[[#This Row],[Absolute Error]]/Table6[[#This Row],[Pb Simulation                           ]],1)</f>
        <v>5.4302234286848557E-2</v>
      </c>
      <c r="F181" s="5">
        <v>0.31749690000000003</v>
      </c>
      <c r="G181" s="5">
        <v>0.31774973888808999</v>
      </c>
      <c r="H181" s="4">
        <f>ABS(Table7[[#This Row],[Pd Analytic                             ]]-Table7[[#This Row],[Pd Simulation                           ]])</f>
        <v>2.5283888808996791E-4</v>
      </c>
      <c r="I181" s="4">
        <f>100*IF(Table7[[#This Row],[Pd Analytic                             ]]&gt;0,Table7[[#This Row],[Absolute Error]]/Table7[[#This Row],[Pd Analytic                             ]],1)</f>
        <v>7.9571706014530064E-2</v>
      </c>
    </row>
    <row r="182" spans="1:9" x14ac:dyDescent="0.25">
      <c r="A182" s="6">
        <v>18.100000000000001</v>
      </c>
      <c r="B182" s="5">
        <v>0.6283183</v>
      </c>
      <c r="C182" s="5">
        <v>0.62863804032449899</v>
      </c>
      <c r="D182" s="4">
        <f>ABS(Table6[[#This Row],[Pb Analytic                             ]]-Table6[[#This Row],[Pb Simulation                           ]])</f>
        <v>3.1974032449899603E-4</v>
      </c>
      <c r="E182" s="4">
        <f>100*IF(Table6[[#This Row],[Pb Simulation                           ]]&gt;0,Table6[[#This Row],[Absolute Error]]/Table6[[#This Row],[Pb Simulation                           ]],1)</f>
        <v>5.0888271835946207E-2</v>
      </c>
      <c r="F182" s="5">
        <v>0.31642039999999999</v>
      </c>
      <c r="G182" s="5">
        <v>0.31611334118991902</v>
      </c>
      <c r="H182" s="4">
        <f>ABS(Table7[[#This Row],[Pd Analytic                             ]]-Table7[[#This Row],[Pd Simulation                           ]])</f>
        <v>3.0705881008097347E-4</v>
      </c>
      <c r="I182" s="4">
        <f>100*IF(Table7[[#This Row],[Pd Analytic                             ]]&gt;0,Table7[[#This Row],[Absolute Error]]/Table7[[#This Row],[Pd Analytic                             ]],1)</f>
        <v>9.713566941690524E-2</v>
      </c>
    </row>
    <row r="183" spans="1:9" x14ac:dyDescent="0.25">
      <c r="A183" s="6">
        <v>18.2</v>
      </c>
      <c r="B183" s="5">
        <v>0.63081279999999995</v>
      </c>
      <c r="C183" s="5">
        <v>0.63056177312845796</v>
      </c>
      <c r="D183" s="4">
        <f>ABS(Table6[[#This Row],[Pb Analytic                             ]]-Table6[[#This Row],[Pb Simulation                           ]])</f>
        <v>2.5102687154199277E-4</v>
      </c>
      <c r="E183" s="4">
        <f>100*IF(Table6[[#This Row],[Pb Simulation                           ]]&gt;0,Table6[[#This Row],[Absolute Error]]/Table6[[#This Row],[Pb Simulation                           ]],1)</f>
        <v>3.9794194338160671E-2</v>
      </c>
      <c r="F183" s="5">
        <v>0.31437290000000001</v>
      </c>
      <c r="G183" s="5">
        <v>0.31449317220562401</v>
      </c>
      <c r="H183" s="4">
        <f>ABS(Table7[[#This Row],[Pd Analytic                             ]]-Table7[[#This Row],[Pd Simulation                           ]])</f>
        <v>1.2027220562399465E-4</v>
      </c>
      <c r="I183" s="4">
        <f>100*IF(Table7[[#This Row],[Pd Analytic                             ]]&gt;0,Table7[[#This Row],[Absolute Error]]/Table7[[#This Row],[Pd Analytic                             ]],1)</f>
        <v>3.8243184988880297E-2</v>
      </c>
    </row>
    <row r="184" spans="1:9" x14ac:dyDescent="0.25">
      <c r="A184" s="6">
        <v>18.3</v>
      </c>
      <c r="B184" s="5">
        <v>0.63245419999999997</v>
      </c>
      <c r="C184" s="5">
        <v>0.63246618823888701</v>
      </c>
      <c r="D184" s="4">
        <f>ABS(Table6[[#This Row],[Pb Analytic                             ]]-Table6[[#This Row],[Pb Simulation                           ]])</f>
        <v>1.1988238887039593E-5</v>
      </c>
      <c r="E184" s="4">
        <f>100*IF(Table6[[#This Row],[Pb Simulation                           ]]&gt;0,Table6[[#This Row],[Absolute Error]]/Table6[[#This Row],[Pb Simulation                           ]],1)</f>
        <v>1.8955109930552431E-3</v>
      </c>
      <c r="F184" s="5">
        <v>0.3130329</v>
      </c>
      <c r="G184" s="5">
        <v>0.31288900327867297</v>
      </c>
      <c r="H184" s="4">
        <f>ABS(Table7[[#This Row],[Pd Analytic                             ]]-Table7[[#This Row],[Pd Simulation                           ]])</f>
        <v>1.4389672132703035E-4</v>
      </c>
      <c r="I184" s="4">
        <f>100*IF(Table7[[#This Row],[Pd Analytic                             ]]&gt;0,Table7[[#This Row],[Absolute Error]]/Table7[[#This Row],[Pd Analytic                             ]],1)</f>
        <v>4.5989702360638568E-2</v>
      </c>
    </row>
    <row r="185" spans="1:9" x14ac:dyDescent="0.25">
      <c r="A185" s="6">
        <v>18.399999999999999</v>
      </c>
      <c r="B185" s="5">
        <v>0.63422109999999998</v>
      </c>
      <c r="C185" s="5">
        <v>0.63435156446129803</v>
      </c>
      <c r="D185" s="4">
        <f>ABS(Table6[[#This Row],[Pb Analytic                             ]]-Table6[[#This Row],[Pb Simulation                           ]])</f>
        <v>1.3046446129805211E-4</v>
      </c>
      <c r="E185" s="4">
        <f>100*IF(Table6[[#This Row],[Pb Simulation                           ]]&gt;0,Table6[[#This Row],[Absolute Error]]/Table6[[#This Row],[Pb Simulation                           ]],1)</f>
        <v>2.0570816911965262E-2</v>
      </c>
      <c r="F185" s="5">
        <v>0.31128430000000001</v>
      </c>
      <c r="G185" s="5">
        <v>0.31130060969536599</v>
      </c>
      <c r="H185" s="4">
        <f>ABS(Table7[[#This Row],[Pd Analytic                             ]]-Table7[[#This Row],[Pd Simulation                           ]])</f>
        <v>1.6309695365979149E-5</v>
      </c>
      <c r="I185" s="4">
        <f>100*IF(Table7[[#This Row],[Pd Analytic                             ]]&gt;0,Table7[[#This Row],[Absolute Error]]/Table7[[#This Row],[Pd Analytic                             ]],1)</f>
        <v>5.2392108650026635E-3</v>
      </c>
    </row>
    <row r="186" spans="1:9" x14ac:dyDescent="0.25">
      <c r="A186" s="6">
        <v>18.5</v>
      </c>
      <c r="B186" s="5">
        <v>0.63634299999999999</v>
      </c>
      <c r="C186" s="5">
        <v>0.63621817556118399</v>
      </c>
      <c r="D186" s="4">
        <f>ABS(Table6[[#This Row],[Pb Analytic                             ]]-Table6[[#This Row],[Pb Simulation                           ]])</f>
        <v>1.2482443881600691E-4</v>
      </c>
      <c r="E186" s="4">
        <f>100*IF(Table6[[#This Row],[Pb Simulation                           ]]&gt;0,Table6[[#This Row],[Absolute Error]]/Table6[[#This Row],[Pb Simulation                           ]],1)</f>
        <v>1.9615905072579869E-2</v>
      </c>
      <c r="F186" s="5">
        <v>0.30982710000000002</v>
      </c>
      <c r="G186" s="5">
        <v>0.30972777061247603</v>
      </c>
      <c r="H186" s="4">
        <f>ABS(Table7[[#This Row],[Pd Analytic                             ]]-Table7[[#This Row],[Pd Simulation                           ]])</f>
        <v>9.9329387523994228E-5</v>
      </c>
      <c r="I186" s="4">
        <f>100*IF(Table7[[#This Row],[Pd Analytic                             ]]&gt;0,Table7[[#This Row],[Absolute Error]]/Table7[[#This Row],[Pd Analytic                             ]],1)</f>
        <v>3.2069900392713825E-2</v>
      </c>
    </row>
    <row r="187" spans="1:9" x14ac:dyDescent="0.25">
      <c r="A187" s="6">
        <v>18.600000000000001</v>
      </c>
      <c r="B187" s="5">
        <v>0.63799119999999998</v>
      </c>
      <c r="C187" s="5">
        <v>0.63806629036679896</v>
      </c>
      <c r="D187" s="4">
        <f>ABS(Table6[[#This Row],[Pb Analytic                             ]]-Table6[[#This Row],[Pb Simulation                           ]])</f>
        <v>7.5090366798979957E-5</v>
      </c>
      <c r="E187" s="4">
        <f>100*IF(Table6[[#This Row],[Pb Simulation                           ]]&gt;0,Table6[[#This Row],[Absolute Error]]/Table6[[#This Row],[Pb Simulation                           ]],1)</f>
        <v>1.1769812310730926E-2</v>
      </c>
      <c r="F187" s="5">
        <v>0.30821349999999997</v>
      </c>
      <c r="G187" s="5">
        <v>0.30817026898590499</v>
      </c>
      <c r="H187" s="4">
        <f>ABS(Table7[[#This Row],[Pd Analytic                             ]]-Table7[[#This Row],[Pd Simulation                           ]])</f>
        <v>4.3231014094979869E-5</v>
      </c>
      <c r="I187" s="4">
        <f>100*IF(Table7[[#This Row],[Pd Analytic                             ]]&gt;0,Table7[[#This Row],[Absolute Error]]/Table7[[#This Row],[Pd Analytic                             ]],1)</f>
        <v>1.4028288399539658E-2</v>
      </c>
    </row>
    <row r="188" spans="1:9" x14ac:dyDescent="0.25">
      <c r="A188" s="6">
        <v>18.7</v>
      </c>
      <c r="B188" s="5">
        <v>0.63994609999999996</v>
      </c>
      <c r="C188" s="5">
        <v>0.63989617286990197</v>
      </c>
      <c r="D188" s="4">
        <f>ABS(Table6[[#This Row],[Pb Analytic                             ]]-Table6[[#This Row],[Pb Simulation                           ]])</f>
        <v>4.99271300979931E-5</v>
      </c>
      <c r="E188" s="4">
        <f>100*IF(Table6[[#This Row],[Pb Simulation                           ]]&gt;0,Table6[[#This Row],[Absolute Error]]/Table6[[#This Row],[Pb Simulation                           ]],1)</f>
        <v>7.8017711332240489E-3</v>
      </c>
      <c r="F188" s="5">
        <v>0.30666539999999998</v>
      </c>
      <c r="G188" s="5">
        <v>0.30662789150037301</v>
      </c>
      <c r="H188" s="4">
        <f>ABS(Table7[[#This Row],[Pd Analytic                             ]]-Table7[[#This Row],[Pd Simulation                           ]])</f>
        <v>3.7508499626970337E-5</v>
      </c>
      <c r="I188" s="4">
        <f>100*IF(Table7[[#This Row],[Pd Analytic                             ]]&gt;0,Table7[[#This Row],[Absolute Error]]/Table7[[#This Row],[Pd Analytic                             ]],1)</f>
        <v>1.2232579183660044E-2</v>
      </c>
    </row>
    <row r="189" spans="1:9" x14ac:dyDescent="0.25">
      <c r="A189" s="6">
        <v>18.8</v>
      </c>
      <c r="B189" s="5">
        <v>0.641648</v>
      </c>
      <c r="C189" s="5">
        <v>0.64170808232448895</v>
      </c>
      <c r="D189" s="4">
        <f>ABS(Table6[[#This Row],[Pb Analytic                             ]]-Table6[[#This Row],[Pb Simulation                           ]])</f>
        <v>6.0082324488952565E-5</v>
      </c>
      <c r="E189" s="4">
        <f>100*IF(Table6[[#This Row],[Pb Simulation                           ]]&gt;0,Table6[[#This Row],[Absolute Error]]/Table6[[#This Row],[Pb Simulation                           ]],1)</f>
        <v>9.3637515411803002E-3</v>
      </c>
      <c r="F189" s="5">
        <v>0.30510599999999999</v>
      </c>
      <c r="G189" s="5">
        <v>0.30510042850014701</v>
      </c>
      <c r="H189" s="4">
        <f>ABS(Table7[[#This Row],[Pd Analytic                             ]]-Table7[[#This Row],[Pd Simulation                           ]])</f>
        <v>5.5714998529743376E-6</v>
      </c>
      <c r="I189" s="4">
        <f>100*IF(Table7[[#This Row],[Pd Analytic                             ]]&gt;0,Table7[[#This Row],[Absolute Error]]/Table7[[#This Row],[Pd Analytic                             ]],1)</f>
        <v>1.8261199698615476E-3</v>
      </c>
    </row>
    <row r="190" spans="1:9" x14ac:dyDescent="0.25">
      <c r="A190" s="6">
        <v>18.899999999999999</v>
      </c>
      <c r="B190" s="5">
        <v>0.64321490000000003</v>
      </c>
      <c r="C190" s="5">
        <v>0.64350227334351395</v>
      </c>
      <c r="D190" s="4">
        <f>ABS(Table6[[#This Row],[Pb Analytic                             ]]-Table6[[#This Row],[Pb Simulation                           ]])</f>
        <v>2.8737334351391919E-4</v>
      </c>
      <c r="E190" s="4">
        <f>100*IF(Table6[[#This Row],[Pb Simulation                           ]]&gt;0,Table6[[#This Row],[Absolute Error]]/Table6[[#This Row],[Pb Simulation                           ]],1)</f>
        <v>4.4677656489910164E-2</v>
      </c>
      <c r="F190" s="5">
        <v>0.30383549999999998</v>
      </c>
      <c r="G190" s="5">
        <v>0.30358767392084002</v>
      </c>
      <c r="H190" s="4">
        <f>ABS(Table7[[#This Row],[Pd Analytic                             ]]-Table7[[#This Row],[Pd Simulation                           ]])</f>
        <v>2.4782607915996291E-4</v>
      </c>
      <c r="I190" s="4">
        <f>100*IF(Table7[[#This Row],[Pd Analytic                             ]]&gt;0,Table7[[#This Row],[Absolute Error]]/Table7[[#This Row],[Pd Analytic                             ]],1)</f>
        <v>8.1632457589362842E-2</v>
      </c>
    </row>
    <row r="191" spans="1:9" x14ac:dyDescent="0.25">
      <c r="A191" s="6">
        <v>19</v>
      </c>
      <c r="B191" s="5">
        <v>0.64510310000000004</v>
      </c>
      <c r="C191" s="5">
        <v>0.64527899599365601</v>
      </c>
      <c r="D191" s="4">
        <f>ABS(Table6[[#This Row],[Pb Analytic                             ]]-Table6[[#This Row],[Pb Simulation                           ]])</f>
        <v>1.758959936559723E-4</v>
      </c>
      <c r="E191" s="4">
        <f>100*IF(Table6[[#This Row],[Pb Simulation                           ]]&gt;0,Table6[[#This Row],[Absolute Error]]/Table6[[#This Row],[Pb Simulation                           ]],1)</f>
        <v>2.7266338304059036E-2</v>
      </c>
      <c r="F191" s="5">
        <v>0.3021914</v>
      </c>
      <c r="G191" s="5">
        <v>0.302089425222268</v>
      </c>
      <c r="H191" s="4">
        <f>ABS(Table7[[#This Row],[Pd Analytic                             ]]-Table7[[#This Row],[Pd Simulation                           ]])</f>
        <v>1.0197477773199459E-4</v>
      </c>
      <c r="I191" s="4">
        <f>100*IF(Table7[[#This Row],[Pd Analytic                             ]]&gt;0,Table7[[#This Row],[Absolute Error]]/Table7[[#This Row],[Pd Analytic                             ]],1)</f>
        <v>3.375648705907687E-2</v>
      </c>
    </row>
    <row r="192" spans="1:9" x14ac:dyDescent="0.25">
      <c r="A192" s="6">
        <v>19.100000000000001</v>
      </c>
      <c r="B192" s="5">
        <v>0.64688639999999997</v>
      </c>
      <c r="C192" s="5">
        <v>0.64703849588812801</v>
      </c>
      <c r="D192" s="4">
        <f>ABS(Table6[[#This Row],[Pb Analytic                             ]]-Table6[[#This Row],[Pb Simulation                           ]])</f>
        <v>1.5209588812803432E-4</v>
      </c>
      <c r="E192" s="4">
        <f>100*IF(Table6[[#This Row],[Pb Simulation                           ]]&gt;0,Table6[[#This Row],[Absolute Error]]/Table6[[#This Row],[Pb Simulation                           ]],1)</f>
        <v>2.3511993470265308E-2</v>
      </c>
      <c r="F192" s="5">
        <v>0.3006278</v>
      </c>
      <c r="G192" s="5">
        <v>0.3006054833224</v>
      </c>
      <c r="H192" s="4">
        <f>ABS(Table7[[#This Row],[Pd Analytic                             ]]-Table7[[#This Row],[Pd Simulation                           ]])</f>
        <v>2.2316677599998336E-5</v>
      </c>
      <c r="I192" s="4">
        <f>100*IF(Table7[[#This Row],[Pd Analytic                             ]]&gt;0,Table7[[#This Row],[Absolute Error]]/Table7[[#This Row],[Pd Analytic                             ]],1)</f>
        <v>7.4239090229979788E-3</v>
      </c>
    </row>
    <row r="193" spans="1:9" x14ac:dyDescent="0.25">
      <c r="A193" s="6">
        <v>19.2</v>
      </c>
      <c r="B193" s="5">
        <v>0.64869880000000002</v>
      </c>
      <c r="C193" s="5">
        <v>0.64878101427757795</v>
      </c>
      <c r="D193" s="4">
        <f>ABS(Table6[[#This Row],[Pb Analytic                             ]]-Table6[[#This Row],[Pb Simulation                           ]])</f>
        <v>8.2214277577929984E-5</v>
      </c>
      <c r="E193" s="4">
        <f>100*IF(Table6[[#This Row],[Pb Simulation                           ]]&gt;0,Table6[[#This Row],[Absolute Error]]/Table6[[#This Row],[Pb Simulation                           ]],1)</f>
        <v>1.2673721236717254E-2</v>
      </c>
      <c r="F193" s="5">
        <v>0.29922739999999998</v>
      </c>
      <c r="G193" s="5">
        <v>0.29913565253237301</v>
      </c>
      <c r="H193" s="4">
        <f>ABS(Table7[[#This Row],[Pd Analytic                             ]]-Table7[[#This Row],[Pd Simulation                           ]])</f>
        <v>9.174746762696806E-5</v>
      </c>
      <c r="I193" s="4">
        <f>100*IF(Table7[[#This Row],[Pd Analytic                             ]]&gt;0,Table7[[#This Row],[Absolute Error]]/Table7[[#This Row],[Pd Analytic                             ]],1)</f>
        <v>3.0670856800340433E-2</v>
      </c>
    </row>
    <row r="194" spans="1:9" x14ac:dyDescent="0.25">
      <c r="A194" s="6">
        <v>19.3</v>
      </c>
      <c r="B194" s="5">
        <v>0.65056320000000001</v>
      </c>
      <c r="C194" s="5">
        <v>0.65050678813908702</v>
      </c>
      <c r="D194" s="4">
        <f>ABS(Table6[[#This Row],[Pb Analytic                             ]]-Table6[[#This Row],[Pb Simulation                           ]])</f>
        <v>5.6411860912986E-5</v>
      </c>
      <c r="E194" s="4">
        <f>100*IF(Table6[[#This Row],[Pb Simulation                           ]]&gt;0,Table6[[#This Row],[Absolute Error]]/Table6[[#This Row],[Pb Simulation                           ]],1)</f>
        <v>8.671234541545848E-3</v>
      </c>
      <c r="F194" s="5">
        <v>0.29760370000000003</v>
      </c>
      <c r="G194" s="5">
        <v>0.29767974049260598</v>
      </c>
      <c r="H194" s="4">
        <f>ABS(Table7[[#This Row],[Pd Analytic                             ]]-Table7[[#This Row],[Pd Simulation                           ]])</f>
        <v>7.6040492605955468E-5</v>
      </c>
      <c r="I194" s="4">
        <f>100*IF(Table7[[#This Row],[Pd Analytic                             ]]&gt;0,Table7[[#This Row],[Absolute Error]]/Table7[[#This Row],[Pd Analytic                             ]],1)</f>
        <v>2.5544396296544144E-2</v>
      </c>
    </row>
    <row r="195" spans="1:9" x14ac:dyDescent="0.25">
      <c r="A195" s="6">
        <v>19.399999999999999</v>
      </c>
      <c r="B195" s="5">
        <v>0.65209819999999996</v>
      </c>
      <c r="C195" s="5">
        <v>0.65221605026331897</v>
      </c>
      <c r="D195" s="4">
        <f>ABS(Table6[[#This Row],[Pb Analytic                             ]]-Table6[[#This Row],[Pb Simulation                           ]])</f>
        <v>1.1785026331900816E-4</v>
      </c>
      <c r="E195" s="4">
        <f>100*IF(Table6[[#This Row],[Pb Simulation                           ]]&gt;0,Table6[[#This Row],[Absolute Error]]/Table6[[#This Row],[Pb Simulation                           ]],1)</f>
        <v>1.8072471802407702E-2</v>
      </c>
      <c r="F195" s="5">
        <v>0.29637059999999998</v>
      </c>
      <c r="G195" s="5">
        <v>0.29623755810999097</v>
      </c>
      <c r="H195" s="4">
        <f>ABS(Table7[[#This Row],[Pd Analytic                             ]]-Table7[[#This Row],[Pd Simulation                           ]])</f>
        <v>1.3304189000901134E-4</v>
      </c>
      <c r="I195" s="4">
        <f>100*IF(Table7[[#This Row],[Pd Analytic                             ]]&gt;0,Table7[[#This Row],[Absolute Error]]/Table7[[#This Row],[Pd Analytic                             ]],1)</f>
        <v>4.4910541005612058E-2</v>
      </c>
    </row>
    <row r="196" spans="1:9" x14ac:dyDescent="0.25">
      <c r="A196" s="6">
        <v>19.5</v>
      </c>
      <c r="B196" s="5">
        <v>0.65381080000000003</v>
      </c>
      <c r="C196" s="5">
        <v>0.65390902933983197</v>
      </c>
      <c r="D196" s="4">
        <f>ABS(Table6[[#This Row],[Pb Analytic                             ]]-Table6[[#This Row],[Pb Simulation                           ]])</f>
        <v>9.8229339831945595E-5</v>
      </c>
      <c r="E196" s="4">
        <f>100*IF(Table6[[#This Row],[Pb Simulation                           ]]&gt;0,Table6[[#This Row],[Absolute Error]]/Table6[[#This Row],[Pb Simulation                           ]],1)</f>
        <v>1.5024123161004007E-2</v>
      </c>
      <c r="F196" s="5">
        <v>0.29493000000000003</v>
      </c>
      <c r="G196" s="5">
        <v>0.294808919496171</v>
      </c>
      <c r="H196" s="4">
        <f>ABS(Table7[[#This Row],[Pd Analytic                             ]]-Table7[[#This Row],[Pd Simulation                           ]])</f>
        <v>1.2108050382902968E-4</v>
      </c>
      <c r="I196" s="4">
        <f>100*IF(Table7[[#This Row],[Pd Analytic                             ]]&gt;0,Table7[[#This Row],[Absolute Error]]/Table7[[#This Row],[Pd Analytic                             ]],1)</f>
        <v>4.1070841423643659E-2</v>
      </c>
    </row>
    <row r="197" spans="1:9" x14ac:dyDescent="0.25">
      <c r="A197" s="6">
        <v>19.600000000000001</v>
      </c>
      <c r="B197" s="5">
        <v>0.65566789999999997</v>
      </c>
      <c r="C197" s="5">
        <v>0.65558595004058196</v>
      </c>
      <c r="D197" s="4">
        <f>ABS(Table6[[#This Row],[Pb Analytic                             ]]-Table6[[#This Row],[Pb Simulation                           ]])</f>
        <v>8.1949959418015084E-5</v>
      </c>
      <c r="E197" s="4">
        <f>100*IF(Table6[[#This Row],[Pb Simulation                           ]]&gt;0,Table6[[#This Row],[Absolute Error]]/Table6[[#This Row],[Pb Simulation                           ]],1)</f>
        <v>1.2498699329037624E-2</v>
      </c>
      <c r="F197" s="5">
        <v>0.29333530000000002</v>
      </c>
      <c r="G197" s="5">
        <v>0.29339364190689599</v>
      </c>
      <c r="H197" s="4">
        <f>ABS(Table7[[#This Row],[Pd Analytic                             ]]-Table7[[#This Row],[Pd Simulation                           ]])</f>
        <v>5.8341906895964524E-5</v>
      </c>
      <c r="I197" s="4">
        <f>100*IF(Table7[[#This Row],[Pd Analytic                             ]]&gt;0,Table7[[#This Row],[Absolute Error]]/Table7[[#This Row],[Pd Analytic                             ]],1)</f>
        <v>1.9885198096582624E-2</v>
      </c>
    </row>
    <row r="198" spans="1:9" x14ac:dyDescent="0.25">
      <c r="A198" s="6">
        <v>19.7</v>
      </c>
      <c r="B198" s="5">
        <v>0.65710559999999996</v>
      </c>
      <c r="C198" s="5">
        <v>0.65724703310166499</v>
      </c>
      <c r="D198" s="4">
        <f>ABS(Table6[[#This Row],[Pb Analytic                             ]]-Table6[[#This Row],[Pb Simulation                           ]])</f>
        <v>1.4143310166503387E-4</v>
      </c>
      <c r="E198" s="4">
        <f>100*IF(Table6[[#This Row],[Pb Simulation                           ]]&gt;0,Table6[[#This Row],[Absolute Error]]/Table6[[#This Row],[Pb Simulation                           ]],1)</f>
        <v>2.1523648811550819E-2</v>
      </c>
      <c r="F198" s="5">
        <v>0.2920587</v>
      </c>
      <c r="G198" s="5">
        <v>0.291991545682454</v>
      </c>
      <c r="H198" s="4">
        <f>ABS(Table7[[#This Row],[Pd Analytic                             ]]-Table7[[#This Row],[Pd Simulation                           ]])</f>
        <v>6.7154317546003206E-5</v>
      </c>
      <c r="I198" s="4">
        <f>100*IF(Table7[[#This Row],[Pd Analytic                             ]]&gt;0,Table7[[#This Row],[Absolute Error]]/Table7[[#This Row],[Pd Analytic                             ]],1)</f>
        <v>2.299871983931847E-2</v>
      </c>
    </row>
    <row r="199" spans="1:9" x14ac:dyDescent="0.25">
      <c r="A199" s="6">
        <v>19.8</v>
      </c>
      <c r="B199" s="5">
        <v>0.65860430000000003</v>
      </c>
      <c r="C199" s="5">
        <v>0.65889249540331196</v>
      </c>
      <c r="D199" s="4">
        <f>ABS(Table6[[#This Row],[Pb Analytic                             ]]-Table6[[#This Row],[Pb Simulation                           ]])</f>
        <v>2.881954033119305E-4</v>
      </c>
      <c r="E199" s="4">
        <f>100*IF(Table6[[#This Row],[Pb Simulation                           ]]&gt;0,Table6[[#This Row],[Absolute Error]]/Table6[[#This Row],[Pb Simulation                           ]],1)</f>
        <v>4.3758506179192955E-2</v>
      </c>
      <c r="F199" s="5">
        <v>0.29095460000000001</v>
      </c>
      <c r="G199" s="5">
        <v>0.29060245418917802</v>
      </c>
      <c r="H199" s="4">
        <f>ABS(Table7[[#This Row],[Pd Analytic                             ]]-Table7[[#This Row],[Pd Simulation                           ]])</f>
        <v>3.5214581082199103E-4</v>
      </c>
      <c r="I199" s="4">
        <f>100*IF(Table7[[#This Row],[Pd Analytic                             ]]&gt;0,Table7[[#This Row],[Absolute Error]]/Table7[[#This Row],[Pd Analytic                             ]],1)</f>
        <v>0.12117785164771844</v>
      </c>
    </row>
    <row r="200" spans="1:9" x14ac:dyDescent="0.25">
      <c r="A200" s="6">
        <v>19.899999999999999</v>
      </c>
      <c r="B200" s="5">
        <v>0.66057259999999995</v>
      </c>
      <c r="C200" s="5">
        <v>0.66052255004816995</v>
      </c>
      <c r="D200" s="4">
        <f>ABS(Table6[[#This Row],[Pb Analytic                             ]]-Table6[[#This Row],[Pb Simulation                           ]])</f>
        <v>5.0049951830000161E-5</v>
      </c>
      <c r="E200" s="4">
        <f>100*IF(Table6[[#This Row],[Pb Simulation                           ]]&gt;0,Table6[[#This Row],[Absolute Error]]/Table6[[#This Row],[Pb Simulation                           ]],1)</f>
        <v>7.5767526279473538E-3</v>
      </c>
      <c r="F200" s="5">
        <v>0.28928110000000001</v>
      </c>
      <c r="G200" s="5">
        <v>0.28922619376200498</v>
      </c>
      <c r="H200" s="4">
        <f>ABS(Table7[[#This Row],[Pd Analytic                             ]]-Table7[[#This Row],[Pd Simulation                           ]])</f>
        <v>5.4906237995033802E-5</v>
      </c>
      <c r="I200" s="4">
        <f>100*IF(Table7[[#This Row],[Pd Analytic                             ]]&gt;0,Table7[[#This Row],[Absolute Error]]/Table7[[#This Row],[Pd Analytic                             ]],1)</f>
        <v>1.8983840046041749E-2</v>
      </c>
    </row>
    <row r="201" spans="1:9" x14ac:dyDescent="0.25">
      <c r="A201" s="6">
        <v>20</v>
      </c>
      <c r="B201" s="5">
        <v>0.66201339999999997</v>
      </c>
      <c r="C201" s="5">
        <v>0.66213740643791397</v>
      </c>
      <c r="D201" s="4">
        <f>ABS(Table6[[#This Row],[Pb Analytic                             ]]-Table6[[#This Row],[Pb Simulation                           ]])</f>
        <v>1.2400643791399268E-4</v>
      </c>
      <c r="E201" s="4">
        <f>100*IF(Table6[[#This Row],[Pb Simulation                           ]]&gt;0,Table6[[#This Row],[Absolute Error]]/Table6[[#This Row],[Pb Simulation                           ]],1)</f>
        <v>1.8731711157809295E-2</v>
      </c>
      <c r="F201" s="5">
        <v>0.28801330000000003</v>
      </c>
      <c r="G201" s="5">
        <v>0.28786259364810102</v>
      </c>
      <c r="H201" s="4">
        <f>ABS(Table7[[#This Row],[Pd Analytic                             ]]-Table7[[#This Row],[Pd Simulation                           ]])</f>
        <v>1.5070635189901038E-4</v>
      </c>
      <c r="I201" s="4">
        <f>100*IF(Table7[[#This Row],[Pd Analytic                             ]]&gt;0,Table7[[#This Row],[Absolute Error]]/Table7[[#This Row],[Pd Analytic                             ]],1)</f>
        <v>5.2353572580966207E-2</v>
      </c>
    </row>
    <row r="202" spans="1:9" x14ac:dyDescent="0.25">
      <c r="A202" s="6" t="s">
        <v>3</v>
      </c>
      <c r="B202" s="2"/>
      <c r="C202" s="2"/>
      <c r="D202" s="3">
        <f>MAX(D2:D201)</f>
        <v>7.9301693272099127E-4</v>
      </c>
      <c r="E202" s="3">
        <f>MAX(E2:E201)</f>
        <v>100</v>
      </c>
      <c r="F202" s="2"/>
      <c r="G202" s="2"/>
      <c r="H202" s="3">
        <f>MAX(H2:H201)</f>
        <v>5.8040854849805701E-4</v>
      </c>
      <c r="I202" s="3">
        <f>MAX(I2:I201)</f>
        <v>0.12117785164771844</v>
      </c>
    </row>
    <row r="203" spans="1:9" x14ac:dyDescent="0.25">
      <c r="A203" s="6" t="s">
        <v>4</v>
      </c>
      <c r="B203" s="2"/>
      <c r="C203" s="2"/>
      <c r="D203" s="3">
        <f>AVERAGE(D2:D201)</f>
        <v>1.4699591820710228E-4</v>
      </c>
      <c r="E203" s="3">
        <f>AVERAGE(E2:E201)</f>
        <v>6.1708984080116966</v>
      </c>
      <c r="F203" s="2"/>
      <c r="G203" s="2"/>
      <c r="H203" s="3">
        <f>AVERAGE(H2:H201)</f>
        <v>1.6658682730885026E-4</v>
      </c>
      <c r="I203" s="3">
        <f>AVERAGE(I2:I201)</f>
        <v>3.5433296220006245E-2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E1" sqref="E1:F1048576"/>
    </sheetView>
  </sheetViews>
  <sheetFormatPr defaultRowHeight="15" x14ac:dyDescent="0.25"/>
  <cols>
    <col min="2" max="2" width="25.28515625" bestFit="1" customWidth="1"/>
    <col min="3" max="3" width="23.7109375" bestFit="1" customWidth="1"/>
    <col min="4" max="4" width="23.140625" bestFit="1" customWidth="1"/>
    <col min="5" max="5" width="25.28515625" bestFit="1" customWidth="1"/>
    <col min="6" max="6" width="23.7109375" bestFit="1" customWidth="1"/>
    <col min="7" max="7" width="23.140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0.1</v>
      </c>
      <c r="B2">
        <v>0</v>
      </c>
      <c r="C2">
        <v>8.7809568498956795E-20</v>
      </c>
      <c r="D2">
        <v>8.7809568498956795E-20</v>
      </c>
      <c r="E2">
        <v>0.34465620000000002</v>
      </c>
      <c r="F2">
        <v>0.34459000579638199</v>
      </c>
      <c r="G2">
        <v>6.6194203617364597E-5</v>
      </c>
    </row>
    <row r="3" spans="1:7" x14ac:dyDescent="0.25">
      <c r="A3">
        <v>0.2</v>
      </c>
      <c r="B3">
        <v>0</v>
      </c>
      <c r="C3">
        <v>3.35329699338172E-16</v>
      </c>
      <c r="D3">
        <v>3.35329699338172E-16</v>
      </c>
      <c r="E3">
        <v>0.35602709999999999</v>
      </c>
      <c r="F3">
        <v>0.356126513616977</v>
      </c>
      <c r="G3">
        <v>9.9413616977683805E-5</v>
      </c>
    </row>
    <row r="4" spans="1:7" x14ac:dyDescent="0.25">
      <c r="A4">
        <v>0.3</v>
      </c>
      <c r="B4">
        <v>0</v>
      </c>
      <c r="C4">
        <v>4.0469126825086701E-14</v>
      </c>
      <c r="D4">
        <v>4.0469126825086701E-14</v>
      </c>
      <c r="E4">
        <v>0.36788929999999997</v>
      </c>
      <c r="F4">
        <v>0.36792382700215698</v>
      </c>
      <c r="G4">
        <v>3.4527002157891301E-5</v>
      </c>
    </row>
    <row r="5" spans="1:7" x14ac:dyDescent="0.25">
      <c r="A5">
        <v>0.4</v>
      </c>
      <c r="B5">
        <v>0</v>
      </c>
      <c r="C5">
        <v>1.1855233957067601E-12</v>
      </c>
      <c r="D5">
        <v>1.1855233957067601E-12</v>
      </c>
      <c r="E5">
        <v>0.38011030000000001</v>
      </c>
      <c r="F5">
        <v>0.37996017876270899</v>
      </c>
      <c r="G5">
        <v>1.5012123729041201E-4</v>
      </c>
    </row>
    <row r="6" spans="1:7" x14ac:dyDescent="0.25">
      <c r="A6">
        <v>0.5</v>
      </c>
      <c r="B6">
        <v>0</v>
      </c>
      <c r="C6">
        <v>1.5969700392325501E-11</v>
      </c>
      <c r="D6">
        <v>1.5969700392325501E-11</v>
      </c>
      <c r="E6">
        <v>0.39228990000000002</v>
      </c>
      <c r="F6">
        <v>0.39221119116294301</v>
      </c>
      <c r="G6">
        <v>7.8708837056240503E-5</v>
      </c>
    </row>
    <row r="7" spans="1:7" x14ac:dyDescent="0.25">
      <c r="A7">
        <v>0.6</v>
      </c>
      <c r="B7">
        <v>0</v>
      </c>
      <c r="C7">
        <v>1.31481828158211E-10</v>
      </c>
      <c r="D7">
        <v>1.31481828158211E-10</v>
      </c>
      <c r="E7">
        <v>0.4044739</v>
      </c>
      <c r="F7">
        <v>0.404650064210549</v>
      </c>
      <c r="G7">
        <v>1.7616421054938899E-4</v>
      </c>
    </row>
    <row r="8" spans="1:7" x14ac:dyDescent="0.25">
      <c r="A8">
        <v>0.7</v>
      </c>
      <c r="B8">
        <v>0</v>
      </c>
      <c r="C8">
        <v>7.7007615961490498E-10</v>
      </c>
      <c r="D8">
        <v>7.7007615961490498E-10</v>
      </c>
      <c r="E8">
        <v>0.4172865</v>
      </c>
      <c r="F8">
        <v>0.41724782401375499</v>
      </c>
      <c r="G8">
        <v>3.8675986244740502E-5</v>
      </c>
    </row>
    <row r="9" spans="1:7" x14ac:dyDescent="0.25">
      <c r="A9">
        <v>0.8</v>
      </c>
      <c r="B9">
        <v>9.9999999999999995E-8</v>
      </c>
      <c r="C9">
        <v>3.51271967767255E-9</v>
      </c>
      <c r="D9">
        <v>9.6487280322327395E-8</v>
      </c>
      <c r="E9">
        <v>0.43001139999999999</v>
      </c>
      <c r="F9">
        <v>0.42997362714260301</v>
      </c>
      <c r="G9">
        <v>3.7772857396200997E-5</v>
      </c>
    </row>
    <row r="10" spans="1:7" x14ac:dyDescent="0.25">
      <c r="A10">
        <v>0.9</v>
      </c>
      <c r="B10">
        <v>9.9999999999999995E-8</v>
      </c>
      <c r="C10">
        <v>1.32303237225862E-8</v>
      </c>
      <c r="D10">
        <v>8.6769676277413698E-8</v>
      </c>
      <c r="E10">
        <v>0.4424689</v>
      </c>
      <c r="F10">
        <v>0.442795114082559</v>
      </c>
      <c r="G10">
        <v>3.2621408255933899E-4</v>
      </c>
    </row>
    <row r="11" spans="1:7" x14ac:dyDescent="0.25">
      <c r="A11">
        <v>1</v>
      </c>
      <c r="B11">
        <v>1.9999999999999999E-7</v>
      </c>
      <c r="C11">
        <v>4.2819388237901498E-8</v>
      </c>
      <c r="D11">
        <v>1.5718061176209799E-7</v>
      </c>
      <c r="E11">
        <v>0.45577200000000001</v>
      </c>
      <c r="F11">
        <v>0.45567880200600602</v>
      </c>
      <c r="G11">
        <v>9.3197993993043794E-5</v>
      </c>
    </row>
    <row r="12" spans="1:7" x14ac:dyDescent="0.25">
      <c r="A12">
        <v>1.1000000000000001</v>
      </c>
      <c r="B12">
        <v>3.9999999999999998E-7</v>
      </c>
      <c r="C12">
        <v>1.22521485098305E-7</v>
      </c>
      <c r="D12">
        <v>2.7747851490169402E-7</v>
      </c>
      <c r="E12">
        <v>0.46853260000000002</v>
      </c>
      <c r="F12">
        <v>0.468590504401868</v>
      </c>
      <c r="G12">
        <v>5.7904401868091803E-5</v>
      </c>
    </row>
    <row r="13" spans="1:7" x14ac:dyDescent="0.25">
      <c r="A13">
        <v>1.2</v>
      </c>
      <c r="B13">
        <v>0</v>
      </c>
      <c r="C13">
        <v>3.1652869657095598E-7</v>
      </c>
      <c r="D13">
        <v>3.1652869657095598E-7</v>
      </c>
      <c r="E13">
        <v>0.48153040000000003</v>
      </c>
      <c r="F13">
        <v>0.48149576282741102</v>
      </c>
      <c r="G13">
        <v>3.4637172588114401E-5</v>
      </c>
    </row>
    <row r="14" spans="1:7" x14ac:dyDescent="0.25">
      <c r="A14">
        <v>1.3</v>
      </c>
      <c r="B14">
        <v>7.9999999999999996E-7</v>
      </c>
      <c r="C14">
        <v>7.5019999554095697E-7</v>
      </c>
      <c r="D14">
        <v>4.9800004459042402E-8</v>
      </c>
      <c r="E14">
        <v>0.49433470000000002</v>
      </c>
      <c r="F14">
        <v>0.49436027443182101</v>
      </c>
      <c r="G14">
        <v>2.5574431821384602E-5</v>
      </c>
    </row>
    <row r="15" spans="1:7" x14ac:dyDescent="0.25">
      <c r="A15">
        <v>1.4</v>
      </c>
      <c r="B15">
        <v>2.0999999999999998E-6</v>
      </c>
      <c r="C15">
        <v>1.65157213448053E-6</v>
      </c>
      <c r="D15">
        <v>4.4842786551946703E-7</v>
      </c>
      <c r="E15">
        <v>0.50703980000000004</v>
      </c>
      <c r="F15">
        <v>0.50715029818980195</v>
      </c>
      <c r="G15">
        <v>1.10498189802132E-4</v>
      </c>
    </row>
    <row r="16" spans="1:7" x14ac:dyDescent="0.25">
      <c r="A16">
        <v>1.5</v>
      </c>
      <c r="B16">
        <v>2.9000000000000002E-6</v>
      </c>
      <c r="C16">
        <v>3.41078241834333E-6</v>
      </c>
      <c r="D16">
        <v>5.1078241834332999E-7</v>
      </c>
      <c r="E16">
        <v>0.51968499999999995</v>
      </c>
      <c r="F16">
        <v>0.51983302316865299</v>
      </c>
      <c r="G16">
        <v>1.48023168653699E-4</v>
      </c>
    </row>
    <row r="17" spans="1:7" x14ac:dyDescent="0.25">
      <c r="A17">
        <v>1.6</v>
      </c>
      <c r="B17">
        <v>7.3000000000000004E-6</v>
      </c>
      <c r="C17">
        <v>6.6604057508700804E-6</v>
      </c>
      <c r="D17">
        <v>6.3959424912992001E-7</v>
      </c>
      <c r="E17">
        <v>0.53257759999999998</v>
      </c>
      <c r="F17">
        <v>0.53237688374148995</v>
      </c>
      <c r="G17">
        <v>2.00716258509481E-4</v>
      </c>
    </row>
    <row r="18" spans="1:7" x14ac:dyDescent="0.25">
      <c r="A18">
        <v>1.7</v>
      </c>
      <c r="B18">
        <v>1.27E-5</v>
      </c>
      <c r="C18">
        <v>1.2378485695811101E-5</v>
      </c>
      <c r="D18">
        <v>3.2151430418887699E-7</v>
      </c>
      <c r="E18">
        <v>0.54454930000000001</v>
      </c>
      <c r="F18">
        <v>0.544751809446269</v>
      </c>
      <c r="G18">
        <v>2.0250944626931601E-4</v>
      </c>
    </row>
    <row r="19" spans="1:7" x14ac:dyDescent="0.25">
      <c r="A19">
        <v>1.8</v>
      </c>
      <c r="B19">
        <v>2.05E-5</v>
      </c>
      <c r="C19">
        <v>2.20142345671977E-5</v>
      </c>
      <c r="D19">
        <v>1.51423456719775E-6</v>
      </c>
      <c r="E19">
        <v>0.55705079999999996</v>
      </c>
      <c r="F19">
        <v>0.55692940103994704</v>
      </c>
      <c r="G19">
        <v>1.2139896005291999E-4</v>
      </c>
    </row>
    <row r="20" spans="1:7" x14ac:dyDescent="0.25">
      <c r="A20">
        <v>1.9</v>
      </c>
      <c r="B20">
        <v>3.7400000000000001E-5</v>
      </c>
      <c r="C20">
        <v>3.7634106876132902E-5</v>
      </c>
      <c r="D20">
        <v>2.3410687613290701E-7</v>
      </c>
      <c r="E20">
        <v>0.56915329999999997</v>
      </c>
      <c r="F20">
        <v>0.56888302894963005</v>
      </c>
      <c r="G20">
        <v>2.7027105036936302E-4</v>
      </c>
    </row>
    <row r="21" spans="1:7" x14ac:dyDescent="0.25">
      <c r="A21">
        <v>2</v>
      </c>
      <c r="B21">
        <v>6.3399999999999996E-5</v>
      </c>
      <c r="C21">
        <v>6.2083412072800695E-5</v>
      </c>
      <c r="D21">
        <v>1.31658792719921E-6</v>
      </c>
      <c r="E21">
        <v>0.58012870000000005</v>
      </c>
      <c r="F21">
        <v>0.58058785541526603</v>
      </c>
      <c r="G21">
        <v>4.5915541526630999E-4</v>
      </c>
    </row>
    <row r="22" spans="1:7" x14ac:dyDescent="0.25">
      <c r="A22">
        <v>2.1</v>
      </c>
      <c r="B22">
        <v>1.0349999999999999E-4</v>
      </c>
      <c r="C22">
        <v>9.9156085274769001E-5</v>
      </c>
      <c r="D22">
        <v>4.3439147252309401E-6</v>
      </c>
      <c r="E22">
        <v>0.59236060000000001</v>
      </c>
      <c r="F22">
        <v>0.59202078672298097</v>
      </c>
      <c r="G22">
        <v>3.3981327701892902E-4</v>
      </c>
    </row>
    <row r="23" spans="1:7" x14ac:dyDescent="0.25">
      <c r="A23">
        <v>2.2000000000000002</v>
      </c>
      <c r="B23">
        <v>1.5990000000000001E-4</v>
      </c>
      <c r="C23">
        <v>1.5376296678040399E-4</v>
      </c>
      <c r="D23">
        <v>6.1370332195957396E-6</v>
      </c>
      <c r="E23">
        <v>0.60357640000000001</v>
      </c>
      <c r="F23">
        <v>0.60316036659779104</v>
      </c>
      <c r="G23">
        <v>4.16033402208859E-4</v>
      </c>
    </row>
    <row r="24" spans="1:7" x14ac:dyDescent="0.25">
      <c r="A24">
        <v>2.2999999999999998</v>
      </c>
      <c r="B24">
        <v>2.4039999999999999E-4</v>
      </c>
      <c r="C24">
        <v>2.3208723416178701E-4</v>
      </c>
      <c r="D24">
        <v>8.3127658382120803E-6</v>
      </c>
      <c r="E24">
        <v>0.61430859999999998</v>
      </c>
      <c r="F24">
        <v>0.61398662564352902</v>
      </c>
      <c r="G24">
        <v>3.21974356470633E-4</v>
      </c>
    </row>
    <row r="25" spans="1:7" x14ac:dyDescent="0.25">
      <c r="A25">
        <v>2.4</v>
      </c>
      <c r="B25">
        <v>3.3960000000000001E-4</v>
      </c>
      <c r="C25">
        <v>3.4171472380485E-4</v>
      </c>
      <c r="D25">
        <v>2.1147238048506898E-6</v>
      </c>
      <c r="E25">
        <v>0.62415010000000004</v>
      </c>
      <c r="F25">
        <v>0.62448090434805703</v>
      </c>
      <c r="G25">
        <v>3.3080434805743397E-4</v>
      </c>
    </row>
    <row r="26" spans="1:7" x14ac:dyDescent="0.25">
      <c r="A26">
        <v>2.5</v>
      </c>
      <c r="B26">
        <v>4.8779999999999998E-4</v>
      </c>
      <c r="C26">
        <v>4.9172693827959503E-4</v>
      </c>
      <c r="D26">
        <v>3.9269382795951398E-6</v>
      </c>
      <c r="E26">
        <v>0.63463029999999998</v>
      </c>
      <c r="F26">
        <v>0.63462566838765</v>
      </c>
      <c r="G26">
        <v>4.6316123497591699E-6</v>
      </c>
    </row>
    <row r="27" spans="1:7" x14ac:dyDescent="0.25">
      <c r="A27">
        <v>2.6</v>
      </c>
      <c r="B27">
        <v>6.7900000000000002E-4</v>
      </c>
      <c r="C27">
        <v>6.9274563383933598E-4</v>
      </c>
      <c r="D27">
        <v>1.3745633839336301E-5</v>
      </c>
      <c r="E27">
        <v>0.64445830000000004</v>
      </c>
      <c r="F27">
        <v>0.64440433467541802</v>
      </c>
      <c r="G27">
        <v>5.3965324581572898E-5</v>
      </c>
    </row>
    <row r="28" spans="1:7" x14ac:dyDescent="0.25">
      <c r="A28">
        <v>2.7</v>
      </c>
      <c r="B28">
        <v>9.7400000000000004E-4</v>
      </c>
      <c r="C28">
        <v>9.5691998587849297E-4</v>
      </c>
      <c r="D28">
        <v>1.7080014121506901E-5</v>
      </c>
      <c r="E28">
        <v>0.65348899999999999</v>
      </c>
      <c r="F28">
        <v>0.65380112485577901</v>
      </c>
      <c r="G28">
        <v>3.1212485577947202E-4</v>
      </c>
    </row>
    <row r="29" spans="1:7" x14ac:dyDescent="0.25">
      <c r="A29">
        <v>2.8</v>
      </c>
      <c r="B29">
        <v>1.2855E-3</v>
      </c>
      <c r="C29">
        <v>1.2978503035472901E-3</v>
      </c>
      <c r="D29">
        <v>1.2350303547290501E-5</v>
      </c>
      <c r="E29">
        <v>0.66282490000000005</v>
      </c>
      <c r="F29">
        <v>0.66280095993388199</v>
      </c>
      <c r="G29">
        <v>2.39400661173894E-5</v>
      </c>
    </row>
    <row r="30" spans="1:7" x14ac:dyDescent="0.25">
      <c r="A30">
        <v>2.9</v>
      </c>
      <c r="B30">
        <v>1.7205E-3</v>
      </c>
      <c r="C30">
        <v>1.73044588247743E-3</v>
      </c>
      <c r="D30">
        <v>9.9458824774395599E-6</v>
      </c>
      <c r="E30">
        <v>0.67142930000000001</v>
      </c>
      <c r="F30">
        <v>0.67138940573928296</v>
      </c>
      <c r="G30">
        <v>3.9894260716377599E-5</v>
      </c>
    </row>
    <row r="31" spans="1:7" x14ac:dyDescent="0.25">
      <c r="A31">
        <v>3</v>
      </c>
      <c r="B31">
        <v>2.2201E-3</v>
      </c>
      <c r="C31">
        <v>2.2707185547141098E-3</v>
      </c>
      <c r="D31">
        <v>5.0618554714116298E-5</v>
      </c>
      <c r="E31">
        <v>0.6798708</v>
      </c>
      <c r="F31">
        <v>0.67955267432830802</v>
      </c>
      <c r="G31">
        <v>3.18125671691538E-4</v>
      </c>
    </row>
    <row r="32" spans="1:7" x14ac:dyDescent="0.25">
      <c r="A32">
        <v>3.1</v>
      </c>
      <c r="B32">
        <v>2.8953E-3</v>
      </c>
      <c r="C32">
        <v>2.9355174891240901E-3</v>
      </c>
      <c r="D32">
        <v>4.0217489124094402E-5</v>
      </c>
      <c r="E32">
        <v>0.68741770000000002</v>
      </c>
      <c r="F32">
        <v>0.68727768163926495</v>
      </c>
      <c r="G32">
        <v>1.40018360734295E-4</v>
      </c>
    </row>
    <row r="33" spans="1:7" x14ac:dyDescent="0.25">
      <c r="A33">
        <v>3.2</v>
      </c>
      <c r="B33">
        <v>3.7269999999999998E-3</v>
      </c>
      <c r="C33">
        <v>3.7422144828742E-3</v>
      </c>
      <c r="D33">
        <v>1.5214482874207499E-5</v>
      </c>
      <c r="E33">
        <v>0.6945983</v>
      </c>
      <c r="F33">
        <v>0.69455215713621599</v>
      </c>
      <c r="G33">
        <v>4.6142863783238397E-5</v>
      </c>
    </row>
    <row r="34" spans="1:7" x14ac:dyDescent="0.25">
      <c r="A34">
        <v>3.3</v>
      </c>
      <c r="B34">
        <v>4.6927999999999996E-3</v>
      </c>
      <c r="C34">
        <v>4.7083520652344297E-3</v>
      </c>
      <c r="D34">
        <v>1.55520652344327E-5</v>
      </c>
      <c r="E34">
        <v>0.70144629999999997</v>
      </c>
      <c r="F34">
        <v>0.70136479717647704</v>
      </c>
      <c r="G34">
        <v>8.1502823522372399E-5</v>
      </c>
    </row>
    <row r="35" spans="1:7" x14ac:dyDescent="0.25">
      <c r="A35">
        <v>3.4</v>
      </c>
      <c r="B35">
        <v>5.8371999999999999E-3</v>
      </c>
      <c r="C35">
        <v>5.8512689697642097E-3</v>
      </c>
      <c r="D35">
        <v>1.4068969764214999E-5</v>
      </c>
      <c r="E35">
        <v>0.70810969999999995</v>
      </c>
      <c r="F35">
        <v>0.70770545070663704</v>
      </c>
      <c r="G35">
        <v>4.0424929336213501E-4</v>
      </c>
    </row>
    <row r="36" spans="1:7" x14ac:dyDescent="0.25">
      <c r="A36">
        <v>3.5</v>
      </c>
      <c r="B36">
        <v>7.1618000000000003E-3</v>
      </c>
      <c r="C36">
        <v>7.1877187634651098E-3</v>
      </c>
      <c r="D36">
        <v>2.59187634651138E-5</v>
      </c>
      <c r="E36">
        <v>0.71347059999999995</v>
      </c>
      <c r="F36">
        <v>0.71356532382700499</v>
      </c>
      <c r="G36">
        <v>9.4723827005926896E-5</v>
      </c>
    </row>
    <row r="37" spans="1:7" x14ac:dyDescent="0.25">
      <c r="A37">
        <v>3.6</v>
      </c>
      <c r="B37">
        <v>8.6604000000000004E-3</v>
      </c>
      <c r="C37">
        <v>8.7334975903740203E-3</v>
      </c>
      <c r="D37">
        <v>7.3097590374025107E-5</v>
      </c>
      <c r="E37">
        <v>0.71890600000000004</v>
      </c>
      <c r="F37">
        <v>0.71893718885165403</v>
      </c>
      <c r="G37">
        <v>3.1188851654873001E-5</v>
      </c>
    </row>
    <row r="38" spans="1:7" x14ac:dyDescent="0.25">
      <c r="A38">
        <v>3.7</v>
      </c>
      <c r="B38">
        <v>1.05287E-2</v>
      </c>
      <c r="C38">
        <v>1.0503096127355E-2</v>
      </c>
      <c r="D38">
        <v>2.5603872644922301E-5</v>
      </c>
      <c r="E38">
        <v>0.72361260000000005</v>
      </c>
      <c r="F38">
        <v>0.72381558370903798</v>
      </c>
      <c r="G38">
        <v>2.0298370903870601E-4</v>
      </c>
    </row>
    <row r="39" spans="1:7" x14ac:dyDescent="0.25">
      <c r="A39">
        <v>3.8</v>
      </c>
      <c r="B39">
        <v>1.2441600000000001E-2</v>
      </c>
      <c r="C39">
        <v>1.2509389083577301E-2</v>
      </c>
      <c r="D39">
        <v>6.7789083577390096E-5</v>
      </c>
      <c r="E39">
        <v>0.72840190000000005</v>
      </c>
      <c r="F39">
        <v>0.72819698875818295</v>
      </c>
      <c r="G39">
        <v>2.0491124181643E-4</v>
      </c>
    </row>
    <row r="40" spans="1:7" x14ac:dyDescent="0.25">
      <c r="A40">
        <v>3.9</v>
      </c>
      <c r="B40">
        <v>1.48585E-2</v>
      </c>
      <c r="C40">
        <v>1.4763373093147901E-2</v>
      </c>
      <c r="D40">
        <v>9.5126906852028404E-5</v>
      </c>
      <c r="E40">
        <v>0.73193929999999996</v>
      </c>
      <c r="F40">
        <v>0.73207997014356396</v>
      </c>
      <c r="G40">
        <v>1.4067014356455799E-4</v>
      </c>
    </row>
    <row r="41" spans="1:7" x14ac:dyDescent="0.25">
      <c r="A41">
        <v>4</v>
      </c>
      <c r="B41">
        <v>1.72701E-2</v>
      </c>
      <c r="C41">
        <v>1.72739608878529E-2</v>
      </c>
      <c r="D41">
        <v>3.8608878529314196E-6</v>
      </c>
      <c r="E41">
        <v>0.73563820000000002</v>
      </c>
      <c r="F41">
        <v>0.73546528143467604</v>
      </c>
      <c r="G41">
        <v>1.7291856532353201E-4</v>
      </c>
    </row>
    <row r="42" spans="1:7" x14ac:dyDescent="0.25">
      <c r="A42">
        <v>4.0999999999999996</v>
      </c>
      <c r="B42">
        <v>2.0112600000000001E-2</v>
      </c>
      <c r="C42">
        <v>2.00478364467685E-2</v>
      </c>
      <c r="D42">
        <v>6.4763553231459494E-5</v>
      </c>
      <c r="E42">
        <v>0.73833669999999996</v>
      </c>
      <c r="F42">
        <v>0.73835591823040803</v>
      </c>
      <c r="G42">
        <v>1.92182304086241E-5</v>
      </c>
    </row>
    <row r="43" spans="1:7" x14ac:dyDescent="0.25">
      <c r="A43">
        <v>4.2</v>
      </c>
      <c r="B43">
        <v>2.3116500000000002E-2</v>
      </c>
      <c r="C43">
        <v>2.3089372646156101E-2</v>
      </c>
      <c r="D43">
        <v>2.7127353843869102E-5</v>
      </c>
      <c r="E43">
        <v>0.74077400000000004</v>
      </c>
      <c r="F43">
        <v>0.74075712339737099</v>
      </c>
      <c r="G43">
        <v>1.6876602629056702E-5</v>
      </c>
    </row>
    <row r="44" spans="1:7" x14ac:dyDescent="0.25">
      <c r="A44">
        <v>4.3</v>
      </c>
      <c r="B44">
        <v>2.64508E-2</v>
      </c>
      <c r="C44">
        <v>2.6400609990907199E-2</v>
      </c>
      <c r="D44">
        <v>5.0190009092752801E-5</v>
      </c>
      <c r="E44">
        <v>0.74247629999999998</v>
      </c>
      <c r="F44">
        <v>0.74267634342924604</v>
      </c>
      <c r="G44">
        <v>2.00043429246732E-4</v>
      </c>
    </row>
    <row r="45" spans="1:7" x14ac:dyDescent="0.25">
      <c r="A45">
        <v>4.4000000000000004</v>
      </c>
      <c r="B45">
        <v>2.99438E-2</v>
      </c>
      <c r="C45">
        <v>2.9981292466315E-2</v>
      </c>
      <c r="D45">
        <v>3.7492466315087299E-5</v>
      </c>
      <c r="E45">
        <v>0.74410419999999999</v>
      </c>
      <c r="F45">
        <v>0.74412313888175796</v>
      </c>
      <c r="G45">
        <v>1.8938881758079299E-5</v>
      </c>
    </row>
    <row r="46" spans="1:7" x14ac:dyDescent="0.25">
      <c r="A46">
        <v>4.5</v>
      </c>
      <c r="B46">
        <v>3.3840700000000001E-2</v>
      </c>
      <c r="C46">
        <v>3.3828954520041699E-2</v>
      </c>
      <c r="D46">
        <v>1.17454799582056E-5</v>
      </c>
      <c r="E46">
        <v>0.74510330000000002</v>
      </c>
      <c r="F46">
        <v>0.74510905383138404</v>
      </c>
      <c r="G46">
        <v>5.7538313845695299E-6</v>
      </c>
    </row>
    <row r="47" spans="1:7" x14ac:dyDescent="0.25">
      <c r="A47">
        <v>4.5999999999999996</v>
      </c>
      <c r="B47">
        <v>3.77766E-2</v>
      </c>
      <c r="C47">
        <v>3.7939051726600198E-2</v>
      </c>
      <c r="D47">
        <v>1.62451726600287E-4</v>
      </c>
      <c r="E47">
        <v>0.74593920000000002</v>
      </c>
      <c r="F47">
        <v>0.74564745075946903</v>
      </c>
      <c r="G47">
        <v>2.9174924053054698E-4</v>
      </c>
    </row>
    <row r="48" spans="1:7" x14ac:dyDescent="0.25">
      <c r="A48">
        <v>4.7</v>
      </c>
      <c r="B48">
        <v>4.2429599999999998E-2</v>
      </c>
      <c r="C48">
        <v>4.2305126806404601E-2</v>
      </c>
      <c r="D48">
        <v>1.2447319359539601E-4</v>
      </c>
      <c r="E48">
        <v>0.74583140000000003</v>
      </c>
      <c r="F48">
        <v>0.74575331816386603</v>
      </c>
      <c r="G48">
        <v>7.8081836133114799E-5</v>
      </c>
    </row>
    <row r="49" spans="1:7" x14ac:dyDescent="0.25">
      <c r="A49">
        <v>4.8</v>
      </c>
      <c r="B49">
        <v>4.69592E-2</v>
      </c>
      <c r="C49">
        <v>4.6919002331266897E-2</v>
      </c>
      <c r="D49">
        <v>4.0197668733012103E-5</v>
      </c>
      <c r="E49">
        <v>0.74559030000000004</v>
      </c>
      <c r="F49">
        <v>0.74544305857915205</v>
      </c>
      <c r="G49">
        <v>1.4724142084743201E-4</v>
      </c>
    </row>
    <row r="50" spans="1:7" x14ac:dyDescent="0.25">
      <c r="A50">
        <v>4.9000000000000004</v>
      </c>
      <c r="B50">
        <v>5.18138E-2</v>
      </c>
      <c r="C50">
        <v>5.1770991579001897E-2</v>
      </c>
      <c r="D50">
        <v>4.2808420998005602E-5</v>
      </c>
      <c r="E50">
        <v>0.7447182</v>
      </c>
      <c r="F50">
        <v>0.74473426460792602</v>
      </c>
      <c r="G50">
        <v>1.6064607926136098E-5</v>
      </c>
    </row>
    <row r="51" spans="1:7" x14ac:dyDescent="0.25">
      <c r="A51">
        <v>5</v>
      </c>
      <c r="B51">
        <v>5.67883E-2</v>
      </c>
      <c r="C51">
        <v>5.6850119512449698E-2</v>
      </c>
      <c r="D51">
        <v>6.1819512449712193E-5</v>
      </c>
      <c r="E51">
        <v>0.7438804</v>
      </c>
      <c r="F51">
        <v>0.74364549011491099</v>
      </c>
      <c r="G51">
        <v>2.3490988508856301E-4</v>
      </c>
    </row>
    <row r="52" spans="1:7" x14ac:dyDescent="0.25">
      <c r="A52">
        <v>5.0999999999999996</v>
      </c>
      <c r="B52">
        <v>6.2206299999999999E-2</v>
      </c>
      <c r="C52">
        <v>6.2144346654975202E-2</v>
      </c>
      <c r="D52">
        <v>6.1953345024734404E-5</v>
      </c>
      <c r="E52">
        <v>0.74229560000000006</v>
      </c>
      <c r="F52">
        <v>0.74219602300685295</v>
      </c>
      <c r="G52">
        <v>9.9576993146444E-5</v>
      </c>
    </row>
    <row r="53" spans="1:7" x14ac:dyDescent="0.25">
      <c r="A53">
        <v>5.2</v>
      </c>
      <c r="B53">
        <v>6.7707400000000001E-2</v>
      </c>
      <c r="C53">
        <v>6.7640789618394107E-2</v>
      </c>
      <c r="D53">
        <v>6.6610381605880495E-5</v>
      </c>
      <c r="E53">
        <v>0.74069110000000005</v>
      </c>
      <c r="F53">
        <v>0.74040566510877104</v>
      </c>
      <c r="G53">
        <v>2.8543489122823102E-4</v>
      </c>
    </row>
    <row r="54" spans="1:7" x14ac:dyDescent="0.25">
      <c r="A54">
        <v>5.3</v>
      </c>
      <c r="B54">
        <v>7.34099E-2</v>
      </c>
      <c r="C54">
        <v>7.3325933121465806E-2</v>
      </c>
      <c r="D54">
        <v>8.3966878534166804E-5</v>
      </c>
      <c r="E54">
        <v>0.73814219999999997</v>
      </c>
      <c r="F54">
        <v>0.73829452363752102</v>
      </c>
      <c r="G54">
        <v>1.5232363752104499E-4</v>
      </c>
    </row>
    <row r="55" spans="1:7" x14ac:dyDescent="0.25">
      <c r="A55">
        <v>5.4</v>
      </c>
      <c r="B55">
        <v>7.9074099999999994E-2</v>
      </c>
      <c r="C55">
        <v>7.9185829441614702E-2</v>
      </c>
      <c r="D55">
        <v>1.11729441614735E-4</v>
      </c>
      <c r="E55">
        <v>0.73589780000000005</v>
      </c>
      <c r="F55">
        <v>0.73588281774094799</v>
      </c>
      <c r="G55">
        <v>1.49822590513881E-5</v>
      </c>
    </row>
    <row r="56" spans="1:7" x14ac:dyDescent="0.25">
      <c r="A56">
        <v>5.5</v>
      </c>
      <c r="B56">
        <v>8.5005600000000001E-2</v>
      </c>
      <c r="C56">
        <v>8.5206282308778802E-2</v>
      </c>
      <c r="D56">
        <v>2.0068230877885699E-4</v>
      </c>
      <c r="E56">
        <v>0.7332881</v>
      </c>
      <c r="F56">
        <v>0.73319070257431695</v>
      </c>
      <c r="G56">
        <v>9.7397425682599294E-5</v>
      </c>
    </row>
    <row r="57" spans="1:7" x14ac:dyDescent="0.25">
      <c r="A57">
        <v>5.6</v>
      </c>
      <c r="B57">
        <v>9.0985999999999997E-2</v>
      </c>
      <c r="C57">
        <v>9.1373013233654002E-2</v>
      </c>
      <c r="D57">
        <v>3.8701323365407299E-4</v>
      </c>
      <c r="E57">
        <v>0.73073350000000004</v>
      </c>
      <c r="F57">
        <v>0.73023811246856096</v>
      </c>
      <c r="G57">
        <v>4.9538753143818504E-4</v>
      </c>
    </row>
    <row r="58" spans="1:7" x14ac:dyDescent="0.25">
      <c r="A58">
        <v>5.7</v>
      </c>
      <c r="B58">
        <v>9.7797099999999998E-2</v>
      </c>
      <c r="C58">
        <v>9.7671809133569404E-2</v>
      </c>
      <c r="D58">
        <v>1.2529086643053801E-4</v>
      </c>
      <c r="E58">
        <v>0.72714409999999996</v>
      </c>
      <c r="F58">
        <v>0.72704462393602498</v>
      </c>
      <c r="G58">
        <v>9.94760639744241E-5</v>
      </c>
    </row>
    <row r="59" spans="1:7" x14ac:dyDescent="0.25">
      <c r="A59">
        <v>5.8</v>
      </c>
      <c r="B59">
        <v>0.1043733</v>
      </c>
      <c r="C59">
        <v>0.10408865086161199</v>
      </c>
      <c r="D59">
        <v>2.8464913838756301E-4</v>
      </c>
      <c r="E59">
        <v>0.72355210000000003</v>
      </c>
      <c r="F59">
        <v>0.72362933857422596</v>
      </c>
      <c r="G59">
        <v>7.7238574226035003E-5</v>
      </c>
    </row>
    <row r="60" spans="1:7" x14ac:dyDescent="0.25">
      <c r="A60">
        <v>5.9</v>
      </c>
      <c r="B60">
        <v>0.1105734</v>
      </c>
      <c r="C60">
        <v>0.110609822853143</v>
      </c>
      <c r="D60">
        <v>3.6422853143300198E-5</v>
      </c>
      <c r="E60">
        <v>0.72002679999999997</v>
      </c>
      <c r="F60">
        <v>0.72001078537183905</v>
      </c>
      <c r="G60">
        <v>1.6014628160254599E-5</v>
      </c>
    </row>
    <row r="61" spans="1:7" x14ac:dyDescent="0.25">
      <c r="A61">
        <v>6</v>
      </c>
      <c r="B61">
        <v>0.1171088</v>
      </c>
      <c r="C61">
        <v>0.11722200458167301</v>
      </c>
      <c r="D61">
        <v>1.13204581673673E-4</v>
      </c>
      <c r="E61">
        <v>0.71653940000000005</v>
      </c>
      <c r="F61">
        <v>0.71620684149019498</v>
      </c>
      <c r="G61">
        <v>3.32558509804625E-4</v>
      </c>
    </row>
    <row r="62" spans="1:7" x14ac:dyDescent="0.25">
      <c r="A62">
        <v>6.1</v>
      </c>
      <c r="B62">
        <v>0.12402050000000001</v>
      </c>
      <c r="C62">
        <v>0.123912344872407</v>
      </c>
      <c r="D62">
        <v>1.08155127592934E-4</v>
      </c>
      <c r="E62">
        <v>0.71225539999999998</v>
      </c>
      <c r="F62">
        <v>0.71223467027897303</v>
      </c>
      <c r="G62">
        <v>2.0729721026957399E-5</v>
      </c>
    </row>
    <row r="63" spans="1:7" x14ac:dyDescent="0.25">
      <c r="A63">
        <v>6.2</v>
      </c>
      <c r="B63">
        <v>0.1309273</v>
      </c>
      <c r="C63">
        <v>0.130668520369571</v>
      </c>
      <c r="D63">
        <v>2.58779630428029E-4</v>
      </c>
      <c r="E63">
        <v>0.70806139999999995</v>
      </c>
      <c r="F63">
        <v>0.70811067507365899</v>
      </c>
      <c r="G63">
        <v>4.9275073659371603E-5</v>
      </c>
    </row>
    <row r="64" spans="1:7" x14ac:dyDescent="0.25">
      <c r="A64">
        <v>6.3</v>
      </c>
      <c r="B64">
        <v>0.1376386</v>
      </c>
      <c r="C64">
        <v>0.13747877960809299</v>
      </c>
      <c r="D64">
        <v>1.59820391906262E-4</v>
      </c>
      <c r="E64">
        <v>0.70377699999999999</v>
      </c>
      <c r="F64">
        <v>0.70385046719980704</v>
      </c>
      <c r="G64">
        <v>7.3467199807053505E-5</v>
      </c>
    </row>
    <row r="65" spans="1:7" x14ac:dyDescent="0.25">
      <c r="A65">
        <v>6.4</v>
      </c>
      <c r="B65">
        <v>0.14451839999999999</v>
      </c>
      <c r="C65">
        <v>0.14433197421684499</v>
      </c>
      <c r="D65">
        <v>1.8642578315475301E-4</v>
      </c>
      <c r="E65">
        <v>0.69943520000000003</v>
      </c>
      <c r="F65">
        <v>0.69946884655992203</v>
      </c>
      <c r="G65">
        <v>3.36465599227731E-5</v>
      </c>
    </row>
    <row r="66" spans="1:7" x14ac:dyDescent="0.25">
      <c r="A66">
        <v>6.5</v>
      </c>
      <c r="B66">
        <v>0.15106929999999999</v>
      </c>
      <c r="C66">
        <v>0.15121757879497699</v>
      </c>
      <c r="D66">
        <v>1.48278794977252E-4</v>
      </c>
      <c r="E66">
        <v>0.69495240000000003</v>
      </c>
      <c r="F66">
        <v>0.69497979318793701</v>
      </c>
      <c r="G66">
        <v>2.73931879377631E-5</v>
      </c>
    </row>
    <row r="67" spans="1:7" x14ac:dyDescent="0.25">
      <c r="A67">
        <v>6.6</v>
      </c>
      <c r="B67">
        <v>0.1579218</v>
      </c>
      <c r="C67">
        <v>0.158125700968829</v>
      </c>
      <c r="D67">
        <v>2.03900968829745E-4</v>
      </c>
      <c r="E67">
        <v>0.69043639999999995</v>
      </c>
      <c r="F67">
        <v>0.69039646820993505</v>
      </c>
      <c r="G67">
        <v>3.99317900646734E-5</v>
      </c>
    </row>
    <row r="68" spans="1:7" x14ac:dyDescent="0.25">
      <c r="A68">
        <v>6.7</v>
      </c>
      <c r="B68">
        <v>0.16584009999999999</v>
      </c>
      <c r="C68">
        <v>0.165047083067279</v>
      </c>
      <c r="D68">
        <v>7.9301693272021401E-4</v>
      </c>
      <c r="E68">
        <v>0.68519980000000003</v>
      </c>
      <c r="F68">
        <v>0.68573122273589504</v>
      </c>
      <c r="G68">
        <v>5.3142273589545897E-4</v>
      </c>
    </row>
    <row r="69" spans="1:7" x14ac:dyDescent="0.25">
      <c r="A69">
        <v>6.8</v>
      </c>
      <c r="B69">
        <v>0.1719117</v>
      </c>
      <c r="C69">
        <v>0.171973096758958</v>
      </c>
      <c r="D69">
        <v>6.1396758958498499E-5</v>
      </c>
      <c r="E69">
        <v>0.68104439999999999</v>
      </c>
      <c r="F69">
        <v>0.68099561331519298</v>
      </c>
      <c r="G69">
        <v>4.8786684806900697E-5</v>
      </c>
    </row>
    <row r="70" spans="1:7" x14ac:dyDescent="0.25">
      <c r="A70">
        <v>6.9</v>
      </c>
      <c r="B70">
        <v>0.17899100000000001</v>
      </c>
      <c r="C70">
        <v>0.17889573188463401</v>
      </c>
      <c r="D70">
        <v>9.5268115365643101E-5</v>
      </c>
      <c r="E70">
        <v>0.67594989999999999</v>
      </c>
      <c r="F70">
        <v>0.676200422709758</v>
      </c>
      <c r="G70">
        <v>2.5052270975844899E-4</v>
      </c>
    </row>
    <row r="71" spans="1:7" x14ac:dyDescent="0.25">
      <c r="A71">
        <v>7</v>
      </c>
      <c r="B71">
        <v>0.18581149999999999</v>
      </c>
      <c r="C71">
        <v>0.185807580599538</v>
      </c>
      <c r="D71">
        <v>3.9194004611275903E-6</v>
      </c>
      <c r="E71">
        <v>0.67116980000000004</v>
      </c>
      <c r="F71">
        <v>0.67135568486620001</v>
      </c>
      <c r="G71">
        <v>1.8588486620008099E-4</v>
      </c>
    </row>
    <row r="72" spans="1:7" x14ac:dyDescent="0.25">
      <c r="A72">
        <v>7.1</v>
      </c>
      <c r="B72">
        <v>0.19256319999999999</v>
      </c>
      <c r="C72">
        <v>0.19270181781927001</v>
      </c>
      <c r="D72">
        <v>1.3861781927068599E-4</v>
      </c>
      <c r="E72">
        <v>0.66648660000000004</v>
      </c>
      <c r="F72">
        <v>0.66647071309634698</v>
      </c>
      <c r="G72">
        <v>1.5886903652173601E-5</v>
      </c>
    </row>
    <row r="73" spans="1:7" x14ac:dyDescent="0.25">
      <c r="A73">
        <v>7.2</v>
      </c>
      <c r="B73">
        <v>0.2001889</v>
      </c>
      <c r="C73">
        <v>0.19957217884348799</v>
      </c>
      <c r="D73">
        <v>6.1672115651129002E-4</v>
      </c>
      <c r="E73">
        <v>0.66110369999999996</v>
      </c>
      <c r="F73">
        <v>0.66155413060054602</v>
      </c>
      <c r="G73">
        <v>4.5043060054605899E-4</v>
      </c>
    </row>
    <row r="74" spans="1:7" x14ac:dyDescent="0.25">
      <c r="A74">
        <v>7.3</v>
      </c>
      <c r="B74">
        <v>0.20665439999999999</v>
      </c>
      <c r="C74">
        <v>0.206412934917067</v>
      </c>
      <c r="D74">
        <v>2.41465082932046E-4</v>
      </c>
      <c r="E74">
        <v>0.65647109999999997</v>
      </c>
      <c r="F74">
        <v>0.65661390258670604</v>
      </c>
      <c r="G74">
        <v>1.4280258670662499E-4</v>
      </c>
    </row>
    <row r="75" spans="1:7" x14ac:dyDescent="0.25">
      <c r="A75">
        <v>7.4</v>
      </c>
      <c r="B75">
        <v>0.21297959999999999</v>
      </c>
      <c r="C75">
        <v>0.21321886738089299</v>
      </c>
      <c r="D75">
        <v>2.39267380893304E-4</v>
      </c>
      <c r="E75">
        <v>0.65188159999999995</v>
      </c>
      <c r="F75">
        <v>0.65165736934867302</v>
      </c>
      <c r="G75">
        <v>2.24230651326373E-4</v>
      </c>
    </row>
    <row r="76" spans="1:7" x14ac:dyDescent="0.25">
      <c r="A76">
        <v>7.5</v>
      </c>
      <c r="B76">
        <v>0.21966649999999999</v>
      </c>
      <c r="C76">
        <v>0.21998524096536701</v>
      </c>
      <c r="D76">
        <v>3.1874096536779701E-4</v>
      </c>
      <c r="E76">
        <v>0.64682629999999997</v>
      </c>
      <c r="F76">
        <v>0.64669127976870799</v>
      </c>
      <c r="G76">
        <v>1.3502023129108301E-4</v>
      </c>
    </row>
    <row r="77" spans="1:7" x14ac:dyDescent="0.25">
      <c r="A77">
        <v>7.6</v>
      </c>
      <c r="B77">
        <v>0.22647110000000001</v>
      </c>
      <c r="C77">
        <v>0.22670777668973899</v>
      </c>
      <c r="D77">
        <v>2.3667668973900699E-4</v>
      </c>
      <c r="E77">
        <v>0.64194229999999997</v>
      </c>
      <c r="F77">
        <v>0.64172182480029805</v>
      </c>
      <c r="G77">
        <v>2.2047519970114199E-4</v>
      </c>
    </row>
    <row r="78" spans="1:7" x14ac:dyDescent="0.25">
      <c r="A78">
        <v>7.7</v>
      </c>
      <c r="B78">
        <v>0.2330267</v>
      </c>
      <c r="C78">
        <v>0.23338262474973401</v>
      </c>
      <c r="D78">
        <v>3.5592474973425398E-4</v>
      </c>
      <c r="E78">
        <v>0.6368954</v>
      </c>
      <c r="F78">
        <v>0.63675467056893797</v>
      </c>
      <c r="G78">
        <v>1.40729431062025E-4</v>
      </c>
    </row>
    <row r="79" spans="1:7" x14ac:dyDescent="0.25">
      <c r="A79">
        <v>7.8</v>
      </c>
      <c r="B79">
        <v>0.23971200000000001</v>
      </c>
      <c r="C79">
        <v>0.24000633770461999</v>
      </c>
      <c r="D79">
        <v>2.9433770462000599E-4</v>
      </c>
      <c r="E79">
        <v>0.63203310000000001</v>
      </c>
      <c r="F79">
        <v>0.631794990800292</v>
      </c>
      <c r="G79">
        <v>2.3810919970712599E-4</v>
      </c>
    </row>
    <row r="80" spans="1:7" x14ac:dyDescent="0.25">
      <c r="A80">
        <v>7.9</v>
      </c>
      <c r="B80">
        <v>0.24596779999999999</v>
      </c>
      <c r="C80">
        <v>0.246575844212303</v>
      </c>
      <c r="D80">
        <v>6.0804421230312101E-4</v>
      </c>
      <c r="E80">
        <v>0.62741400000000003</v>
      </c>
      <c r="F80">
        <v>0.62684749834764897</v>
      </c>
      <c r="G80">
        <v>5.66501652350615E-4</v>
      </c>
    </row>
    <row r="81" spans="1:7" x14ac:dyDescent="0.25">
      <c r="A81">
        <v>8</v>
      </c>
      <c r="B81">
        <v>0.2530598</v>
      </c>
      <c r="C81">
        <v>0.25308842350689997</v>
      </c>
      <c r="D81">
        <v>2.8623506900748901E-5</v>
      </c>
      <c r="E81">
        <v>0.62189019999999995</v>
      </c>
      <c r="F81">
        <v>0.62191647564446895</v>
      </c>
      <c r="G81">
        <v>2.62756444692202E-5</v>
      </c>
    </row>
    <row r="82" spans="1:7" x14ac:dyDescent="0.25">
      <c r="A82">
        <v>8.1</v>
      </c>
      <c r="B82">
        <v>0.25912809999999997</v>
      </c>
      <c r="C82">
        <v>0.25954168076670597</v>
      </c>
      <c r="D82">
        <v>4.1358076670650003E-4</v>
      </c>
      <c r="E82">
        <v>0.61741539999999995</v>
      </c>
      <c r="F82">
        <v>0.61700580395388505</v>
      </c>
      <c r="G82">
        <v>4.09596046114679E-4</v>
      </c>
    </row>
    <row r="83" spans="1:7" x14ac:dyDescent="0.25">
      <c r="A83">
        <v>8.1999999999999993</v>
      </c>
      <c r="B83">
        <v>0.26584000000000002</v>
      </c>
      <c r="C83">
        <v>0.26593352348093502</v>
      </c>
      <c r="D83">
        <v>9.35234809351648E-5</v>
      </c>
      <c r="E83">
        <v>0.61207480000000003</v>
      </c>
      <c r="F83">
        <v>0.61211899132587699</v>
      </c>
      <c r="G83">
        <v>4.41913258775183E-5</v>
      </c>
    </row>
    <row r="84" spans="1:7" x14ac:dyDescent="0.25">
      <c r="A84">
        <v>8.3000000000000007</v>
      </c>
      <c r="B84">
        <v>0.27239590000000002</v>
      </c>
      <c r="C84">
        <v>0.272262138890354</v>
      </c>
      <c r="D84">
        <v>1.33761109645802E-4</v>
      </c>
      <c r="E84">
        <v>0.60708589999999996</v>
      </c>
      <c r="F84">
        <v>0.60725919920538096</v>
      </c>
      <c r="G84">
        <v>1.7329920538122699E-4</v>
      </c>
    </row>
    <row r="85" spans="1:7" x14ac:dyDescent="0.25">
      <c r="A85">
        <v>8.4</v>
      </c>
      <c r="B85">
        <v>0.2788699</v>
      </c>
      <c r="C85">
        <v>0.27852597254917</v>
      </c>
      <c r="D85">
        <v>3.43927450829562E-4</v>
      </c>
      <c r="E85">
        <v>0.6023056</v>
      </c>
      <c r="F85">
        <v>0.60242926766149996</v>
      </c>
      <c r="G85">
        <v>1.2366766150073699E-4</v>
      </c>
    </row>
    <row r="86" spans="1:7" x14ac:dyDescent="0.25">
      <c r="A86">
        <v>8.5</v>
      </c>
      <c r="B86">
        <v>0.28521990000000003</v>
      </c>
      <c r="C86">
        <v>0.28472370803268998</v>
      </c>
      <c r="D86">
        <v>4.9619196730926697E-4</v>
      </c>
      <c r="E86">
        <v>0.59733919999999996</v>
      </c>
      <c r="F86">
        <v>0.59763173922998003</v>
      </c>
      <c r="G86">
        <v>2.92539229980404E-4</v>
      </c>
    </row>
    <row r="87" spans="1:7" x14ac:dyDescent="0.25">
      <c r="A87">
        <v>8.6</v>
      </c>
      <c r="B87">
        <v>0.29099580000000003</v>
      </c>
      <c r="C87">
        <v>0.29085424779665398</v>
      </c>
      <c r="D87">
        <v>1.41552203345163E-4</v>
      </c>
      <c r="E87">
        <v>0.59278200000000003</v>
      </c>
      <c r="F87">
        <v>0.592868881378808</v>
      </c>
      <c r="G87">
        <v>8.6881378808079099E-5</v>
      </c>
    </row>
    <row r="88" spans="1:7" x14ac:dyDescent="0.25">
      <c r="A88">
        <v>8.6999999999999993</v>
      </c>
      <c r="B88">
        <v>0.29684969999999999</v>
      </c>
      <c r="C88">
        <v>0.296916695179195</v>
      </c>
      <c r="D88">
        <v>6.6995179195505905E-5</v>
      </c>
      <c r="E88">
        <v>0.58835789999999999</v>
      </c>
      <c r="F88">
        <v>0.58814270762088505</v>
      </c>
      <c r="G88">
        <v>2.15192379114714E-4</v>
      </c>
    </row>
    <row r="89" spans="1:7" x14ac:dyDescent="0.25">
      <c r="A89">
        <v>8.8000000000000007</v>
      </c>
      <c r="B89">
        <v>0.30262709999999998</v>
      </c>
      <c r="C89">
        <v>0.30291033752456797</v>
      </c>
      <c r="D89">
        <v>2.8323752456799103E-4</v>
      </c>
      <c r="E89">
        <v>0.58367360000000001</v>
      </c>
      <c r="F89">
        <v>0.58345499730861805</v>
      </c>
      <c r="G89">
        <v>2.18602691381186E-4</v>
      </c>
    </row>
    <row r="90" spans="1:7" x14ac:dyDescent="0.25">
      <c r="A90">
        <v>8.9</v>
      </c>
      <c r="B90">
        <v>0.30839149999999999</v>
      </c>
      <c r="C90">
        <v>0.308834630398647</v>
      </c>
      <c r="D90">
        <v>4.4313039864751698E-4</v>
      </c>
      <c r="E90">
        <v>0.57936580000000004</v>
      </c>
      <c r="F90">
        <v>0.578807314153578</v>
      </c>
      <c r="G90">
        <v>5.5848584642193E-4</v>
      </c>
    </row>
    <row r="91" spans="1:7" x14ac:dyDescent="0.25">
      <c r="A91">
        <v>9</v>
      </c>
      <c r="B91">
        <v>0.3147353</v>
      </c>
      <c r="C91">
        <v>0.31468918285929698</v>
      </c>
      <c r="D91">
        <v>4.61171407029614E-5</v>
      </c>
      <c r="E91">
        <v>0.57427260000000002</v>
      </c>
      <c r="F91">
        <v>0.57420102352041902</v>
      </c>
      <c r="G91">
        <v>7.1576479580226504E-5</v>
      </c>
    </row>
    <row r="92" spans="1:7" x14ac:dyDescent="0.25">
      <c r="A92">
        <v>9.1</v>
      </c>
      <c r="B92">
        <v>0.32102310000000001</v>
      </c>
      <c r="C92">
        <v>0.32047374373969101</v>
      </c>
      <c r="D92">
        <v>5.4935626030899699E-4</v>
      </c>
      <c r="E92">
        <v>0.56905689999999998</v>
      </c>
      <c r="F92">
        <v>0.56963730854849803</v>
      </c>
      <c r="G92">
        <v>5.8040854849894497E-4</v>
      </c>
    </row>
    <row r="93" spans="1:7" x14ac:dyDescent="0.25">
      <c r="A93">
        <v>9.1999999999999993</v>
      </c>
      <c r="B93">
        <v>0.32632489999999997</v>
      </c>
      <c r="C93">
        <v>0.32618818889922602</v>
      </c>
      <c r="D93">
        <v>1.3671110077389999E-4</v>
      </c>
      <c r="E93">
        <v>0.56480779999999997</v>
      </c>
      <c r="F93">
        <v>0.56511718515728104</v>
      </c>
      <c r="G93">
        <v>3.0938515728162698E-4</v>
      </c>
    </row>
    <row r="94" spans="1:7" x14ac:dyDescent="0.25">
      <c r="A94">
        <v>9.3000000000000007</v>
      </c>
      <c r="B94">
        <v>0.33209929999999999</v>
      </c>
      <c r="C94">
        <v>0.33183250939447301</v>
      </c>
      <c r="D94">
        <v>2.66790605526257E-4</v>
      </c>
      <c r="E94">
        <v>0.56061890000000003</v>
      </c>
      <c r="F94">
        <v>0.56064151599311995</v>
      </c>
      <c r="G94">
        <v>2.26159931200342E-5</v>
      </c>
    </row>
    <row r="95" spans="1:7" x14ac:dyDescent="0.25">
      <c r="A95">
        <v>9.4</v>
      </c>
      <c r="B95">
        <v>0.3375032</v>
      </c>
      <c r="C95">
        <v>0.33740680052149902</v>
      </c>
      <c r="D95">
        <v>9.6399478500486206E-5</v>
      </c>
      <c r="E95">
        <v>0.55600210000000005</v>
      </c>
      <c r="F95">
        <v>0.55621102337540196</v>
      </c>
      <c r="G95">
        <v>2.0892337540267999E-4</v>
      </c>
    </row>
    <row r="96" spans="1:7" x14ac:dyDescent="0.25">
      <c r="A96">
        <v>9.5</v>
      </c>
      <c r="B96">
        <v>0.34263919999999998</v>
      </c>
      <c r="C96">
        <v>0.34291125168058401</v>
      </c>
      <c r="D96">
        <v>2.7205168058452801E-4</v>
      </c>
      <c r="E96">
        <v>0.55198420000000004</v>
      </c>
      <c r="F96">
        <v>0.55182630129973398</v>
      </c>
      <c r="G96">
        <v>1.5789870026583399E-4</v>
      </c>
    </row>
    <row r="97" spans="1:7" x14ac:dyDescent="0.25">
      <c r="A97">
        <v>9.6</v>
      </c>
      <c r="B97">
        <v>0.34840700000000002</v>
      </c>
      <c r="C97">
        <v>0.34834613701475498</v>
      </c>
      <c r="D97">
        <v>6.0862985244491902E-5</v>
      </c>
      <c r="E97">
        <v>0.5473095</v>
      </c>
      <c r="F97">
        <v>0.54748782655482497</v>
      </c>
      <c r="G97">
        <v>1.78326554825303E-4</v>
      </c>
    </row>
    <row r="98" spans="1:7" x14ac:dyDescent="0.25">
      <c r="A98">
        <v>9.6999999999999993</v>
      </c>
      <c r="B98">
        <v>0.35422969999999998</v>
      </c>
      <c r="C98">
        <v>0.35371180677443298</v>
      </c>
      <c r="D98">
        <v>5.1789322556677897E-4</v>
      </c>
      <c r="E98">
        <v>0.5427459</v>
      </c>
      <c r="F98">
        <v>0.54319596900830702</v>
      </c>
      <c r="G98">
        <v>4.5006900830701902E-4</v>
      </c>
    </row>
    <row r="99" spans="1:7" x14ac:dyDescent="0.25">
      <c r="A99">
        <v>9.8000000000000007</v>
      </c>
      <c r="B99">
        <v>0.3590352</v>
      </c>
      <c r="C99">
        <v>0.35900867936179898</v>
      </c>
      <c r="D99">
        <v>2.6520638200688799E-5</v>
      </c>
      <c r="E99">
        <v>0.53894690000000001</v>
      </c>
      <c r="F99">
        <v>0.53895100111485605</v>
      </c>
      <c r="G99">
        <v>4.1011148564917798E-6</v>
      </c>
    </row>
    <row r="100" spans="1:7" x14ac:dyDescent="0.25">
      <c r="A100">
        <v>9.9</v>
      </c>
      <c r="B100">
        <v>0.36418519999999999</v>
      </c>
      <c r="C100">
        <v>0.36423723401007901</v>
      </c>
      <c r="D100">
        <v>5.2034010079804399E-5</v>
      </c>
      <c r="E100">
        <v>0.53460430000000003</v>
      </c>
      <c r="F100">
        <v>0.53475310669794196</v>
      </c>
      <c r="G100">
        <v>1.4880669794203801E-4</v>
      </c>
    </row>
    <row r="101" spans="1:7" x14ac:dyDescent="0.25">
      <c r="A101">
        <v>10</v>
      </c>
      <c r="B101">
        <v>0.36937910000000002</v>
      </c>
      <c r="C101">
        <v>0.36939800405474699</v>
      </c>
      <c r="D101">
        <v>1.89040547472485E-5</v>
      </c>
      <c r="E101">
        <v>0.53054000000000001</v>
      </c>
      <c r="F101">
        <v>0.53060238905422197</v>
      </c>
      <c r="G101">
        <v>6.2389054221956205E-5</v>
      </c>
    </row>
    <row r="102" spans="1:7" x14ac:dyDescent="0.25">
      <c r="A102">
        <v>10.1</v>
      </c>
      <c r="B102">
        <v>0.37443769999999998</v>
      </c>
      <c r="C102">
        <v>0.37449157075559802</v>
      </c>
      <c r="D102">
        <v>5.3870755598872598E-5</v>
      </c>
      <c r="E102">
        <v>0.52670830000000002</v>
      </c>
      <c r="F102">
        <v>0.52649887842725296</v>
      </c>
      <c r="G102">
        <v>2.0942157274694801E-4</v>
      </c>
    </row>
    <row r="103" spans="1:7" x14ac:dyDescent="0.25">
      <c r="A103">
        <v>10.199999999999999</v>
      </c>
      <c r="B103">
        <v>0.37960260000000001</v>
      </c>
      <c r="C103">
        <v>0.37951855763070502</v>
      </c>
      <c r="D103">
        <v>8.4042369294379195E-5</v>
      </c>
      <c r="E103">
        <v>0.52227480000000004</v>
      </c>
      <c r="F103">
        <v>0.52244253889473302</v>
      </c>
      <c r="G103">
        <v>1.67738894732982E-4</v>
      </c>
    </row>
    <row r="104" spans="1:7" x14ac:dyDescent="0.25">
      <c r="A104">
        <v>10.3</v>
      </c>
      <c r="B104">
        <v>0.38427519999999998</v>
      </c>
      <c r="C104">
        <v>0.38447962526531398</v>
      </c>
      <c r="D104">
        <v>2.0442526531461099E-4</v>
      </c>
      <c r="E104">
        <v>0.51866610000000002</v>
      </c>
      <c r="F104">
        <v>0.51843327471103995</v>
      </c>
      <c r="G104">
        <v>2.32825288959293E-4</v>
      </c>
    </row>
    <row r="105" spans="1:7" x14ac:dyDescent="0.25">
      <c r="A105">
        <v>10.4</v>
      </c>
      <c r="B105">
        <v>0.38941290000000001</v>
      </c>
      <c r="C105">
        <v>0.38937546656087602</v>
      </c>
      <c r="D105">
        <v>3.7433439123768501E-5</v>
      </c>
      <c r="E105">
        <v>0.51452350000000002</v>
      </c>
      <c r="F105">
        <v>0.51447093614440897</v>
      </c>
      <c r="G105">
        <v>5.2563855590381697E-5</v>
      </c>
    </row>
    <row r="106" spans="1:7" x14ac:dyDescent="0.25">
      <c r="A106">
        <v>10.5</v>
      </c>
      <c r="B106">
        <v>0.39436139999999997</v>
      </c>
      <c r="C106">
        <v>0.39420680239144501</v>
      </c>
      <c r="D106">
        <v>1.5459760855429601E-4</v>
      </c>
      <c r="E106">
        <v>0.51033580000000001</v>
      </c>
      <c r="F106">
        <v>0.51055532484567301</v>
      </c>
      <c r="G106">
        <v>2.1952484567389001E-4</v>
      </c>
    </row>
    <row r="107" spans="1:7" x14ac:dyDescent="0.25">
      <c r="A107">
        <v>10.6</v>
      </c>
      <c r="B107">
        <v>0.39899980000000002</v>
      </c>
      <c r="C107">
        <v>0.398974377636726</v>
      </c>
      <c r="D107">
        <v>2.5422363273297499E-5</v>
      </c>
      <c r="E107">
        <v>0.50658800000000004</v>
      </c>
      <c r="F107">
        <v>0.50668619878321497</v>
      </c>
      <c r="G107">
        <v>9.8198783215042095E-5</v>
      </c>
    </row>
    <row r="108" spans="1:7" x14ac:dyDescent="0.25">
      <c r="A108">
        <v>10.7</v>
      </c>
      <c r="B108">
        <v>0.40343390000000001</v>
      </c>
      <c r="C108">
        <v>0.40367895756300998</v>
      </c>
      <c r="D108">
        <v>2.45057563010131E-4</v>
      </c>
      <c r="E108">
        <v>0.50322219999999995</v>
      </c>
      <c r="F108">
        <v>0.50286327677647902</v>
      </c>
      <c r="G108">
        <v>3.5892322352015701E-4</v>
      </c>
    </row>
    <row r="109" spans="1:7" x14ac:dyDescent="0.25">
      <c r="A109">
        <v>10.8</v>
      </c>
      <c r="B109">
        <v>0.40799819999999998</v>
      </c>
      <c r="C109">
        <v>0.40832132452514602</v>
      </c>
      <c r="D109">
        <v>3.2312452514682202E-4</v>
      </c>
      <c r="E109">
        <v>0.49928630000000002</v>
      </c>
      <c r="F109">
        <v>0.49908624265829798</v>
      </c>
      <c r="G109">
        <v>2.0005734170108701E-4</v>
      </c>
    </row>
    <row r="110" spans="1:7" x14ac:dyDescent="0.25">
      <c r="A110">
        <v>10.9</v>
      </c>
      <c r="B110">
        <v>0.4128096</v>
      </c>
      <c r="C110">
        <v>0.41290227496452198</v>
      </c>
      <c r="D110">
        <v>9.2674964522587695E-5</v>
      </c>
      <c r="E110">
        <v>0.49538789999999999</v>
      </c>
      <c r="F110">
        <v>0.49535474909417798</v>
      </c>
      <c r="G110">
        <v>3.3150905821677201E-5</v>
      </c>
    </row>
    <row r="111" spans="1:7" x14ac:dyDescent="0.25">
      <c r="A111">
        <v>11</v>
      </c>
      <c r="B111">
        <v>0.41731550000000001</v>
      </c>
      <c r="C111">
        <v>0.41742261667973501</v>
      </c>
      <c r="D111">
        <v>1.0711667973539701E-4</v>
      </c>
      <c r="E111">
        <v>0.49169649999999998</v>
      </c>
      <c r="F111">
        <v>0.49166842108478098</v>
      </c>
      <c r="G111">
        <v>2.8078915218721001E-5</v>
      </c>
    </row>
    <row r="112" spans="1:7" x14ac:dyDescent="0.25">
      <c r="A112">
        <v>11.1</v>
      </c>
      <c r="B112">
        <v>0.42159340000000001</v>
      </c>
      <c r="C112">
        <v>0.42188316634831902</v>
      </c>
      <c r="D112">
        <v>2.8976634831967497E-4</v>
      </c>
      <c r="E112">
        <v>0.4882629</v>
      </c>
      <c r="F112">
        <v>0.48802685917597699</v>
      </c>
      <c r="G112">
        <v>2.3604082402273099E-4</v>
      </c>
    </row>
    <row r="113" spans="1:7" x14ac:dyDescent="0.25">
      <c r="A113">
        <v>11.2</v>
      </c>
      <c r="B113">
        <v>0.42601080000000002</v>
      </c>
      <c r="C113">
        <v>0.426284747279422</v>
      </c>
      <c r="D113">
        <v>2.7394727942220399E-4</v>
      </c>
      <c r="E113">
        <v>0.48469610000000002</v>
      </c>
      <c r="F113">
        <v>0.48442964239908498</v>
      </c>
      <c r="G113">
        <v>2.6645760091464899E-4</v>
      </c>
    </row>
    <row r="114" spans="1:7" x14ac:dyDescent="0.25">
      <c r="A114">
        <v>11.3</v>
      </c>
      <c r="B114">
        <v>0.43043340000000002</v>
      </c>
      <c r="C114">
        <v>0.43062818737879699</v>
      </c>
      <c r="D114">
        <v>1.9478737879724501E-4</v>
      </c>
      <c r="E114">
        <v>0.48115210000000003</v>
      </c>
      <c r="F114">
        <v>0.48087633096230797</v>
      </c>
      <c r="G114">
        <v>2.7576903769149699E-4</v>
      </c>
    </row>
    <row r="115" spans="1:7" x14ac:dyDescent="0.25">
      <c r="A115">
        <v>11.4</v>
      </c>
      <c r="B115">
        <v>0.43472959999999999</v>
      </c>
      <c r="C115">
        <v>0.43491431730887098</v>
      </c>
      <c r="D115">
        <v>1.84717308871762E-4</v>
      </c>
      <c r="E115">
        <v>0.47742709999999999</v>
      </c>
      <c r="F115">
        <v>0.47736646871280702</v>
      </c>
      <c r="G115">
        <v>6.0631287192192102E-5</v>
      </c>
    </row>
    <row r="116" spans="1:7" x14ac:dyDescent="0.25">
      <c r="A116">
        <v>11.5</v>
      </c>
      <c r="B116">
        <v>0.43910270000000001</v>
      </c>
      <c r="C116">
        <v>0.43914396882791501</v>
      </c>
      <c r="D116">
        <v>4.1268827915330597E-5</v>
      </c>
      <c r="E116">
        <v>0.47378819999999999</v>
      </c>
      <c r="F116">
        <v>0.47389958538743598</v>
      </c>
      <c r="G116">
        <v>1.1138538743632399E-4</v>
      </c>
    </row>
    <row r="117" spans="1:7" x14ac:dyDescent="0.25">
      <c r="A117">
        <v>11.6</v>
      </c>
      <c r="B117">
        <v>0.44318380000000002</v>
      </c>
      <c r="C117">
        <v>0.44331797329356498</v>
      </c>
      <c r="D117">
        <v>1.34173293564965E-4</v>
      </c>
      <c r="E117">
        <v>0.47054439999999997</v>
      </c>
      <c r="F117">
        <v>0.470475198668799</v>
      </c>
      <c r="G117">
        <v>6.9201331200141603E-5</v>
      </c>
    </row>
    <row r="118" spans="1:7" x14ac:dyDescent="0.25">
      <c r="A118">
        <v>11.7</v>
      </c>
      <c r="B118">
        <v>0.44744499999999998</v>
      </c>
      <c r="C118">
        <v>0.44743716031707498</v>
      </c>
      <c r="D118">
        <v>7.8396829241711396E-6</v>
      </c>
      <c r="E118">
        <v>0.46711950000000002</v>
      </c>
      <c r="F118">
        <v>0.46709281606206199</v>
      </c>
      <c r="G118">
        <v>2.6683937937199599E-5</v>
      </c>
    </row>
    <row r="119" spans="1:7" x14ac:dyDescent="0.25">
      <c r="A119">
        <v>11.8</v>
      </c>
      <c r="B119">
        <v>0.4518567</v>
      </c>
      <c r="C119">
        <v>0.45150235655572302</v>
      </c>
      <c r="D119">
        <v>3.5434344427664999E-4</v>
      </c>
      <c r="E119">
        <v>0.46328979999999997</v>
      </c>
      <c r="F119">
        <v>0.46375193660674302</v>
      </c>
      <c r="G119">
        <v>4.6213660674310198E-4</v>
      </c>
    </row>
    <row r="120" spans="1:7" x14ac:dyDescent="0.25">
      <c r="A120">
        <v>11.9</v>
      </c>
      <c r="B120">
        <v>0.45586280000000001</v>
      </c>
      <c r="C120">
        <v>0.45551438463175498</v>
      </c>
      <c r="D120">
        <v>3.48415368245036E-4</v>
      </c>
      <c r="E120">
        <v>0.46018890000000001</v>
      </c>
      <c r="F120">
        <v>0.46045205243666198</v>
      </c>
      <c r="G120">
        <v>2.6315243666291601E-4</v>
      </c>
    </row>
    <row r="121" spans="1:7" x14ac:dyDescent="0.25">
      <c r="A121">
        <v>12</v>
      </c>
      <c r="B121">
        <v>0.45966430000000003</v>
      </c>
      <c r="C121">
        <v>0.45947406216719999</v>
      </c>
      <c r="D121">
        <v>1.9023783279936701E-4</v>
      </c>
      <c r="E121">
        <v>0.45695950000000002</v>
      </c>
      <c r="F121">
        <v>0.457192650200203</v>
      </c>
      <c r="G121">
        <v>2.3315020020359101E-4</v>
      </c>
    </row>
    <row r="122" spans="1:7" x14ac:dyDescent="0.25">
      <c r="A122">
        <v>12.1</v>
      </c>
      <c r="B122">
        <v>0.46326529999999999</v>
      </c>
      <c r="C122">
        <v>0.46338220092468901</v>
      </c>
      <c r="D122">
        <v>1.16900924689133E-4</v>
      </c>
      <c r="E122">
        <v>0.45416079999999998</v>
      </c>
      <c r="F122">
        <v>0.45397321235208299</v>
      </c>
      <c r="G122">
        <v>1.8758764791604299E-4</v>
      </c>
    </row>
    <row r="123" spans="1:7" x14ac:dyDescent="0.25">
      <c r="A123">
        <v>12.2</v>
      </c>
      <c r="B123">
        <v>0.46729219999999999</v>
      </c>
      <c r="C123">
        <v>0.46723960604520098</v>
      </c>
      <c r="D123">
        <v>5.2593954798396599E-5</v>
      </c>
      <c r="E123">
        <v>0.45080550000000003</v>
      </c>
      <c r="F123">
        <v>0.45079321832700697</v>
      </c>
      <c r="G123">
        <v>1.22816729925534E-5</v>
      </c>
    </row>
    <row r="124" spans="1:7" x14ac:dyDescent="0.25">
      <c r="A124">
        <v>12.3</v>
      </c>
      <c r="B124">
        <v>0.47128310000000001</v>
      </c>
      <c r="C124">
        <v>0.47104707537440998</v>
      </c>
      <c r="D124">
        <v>2.3602462558930301E-4</v>
      </c>
      <c r="E124">
        <v>0.44745380000000001</v>
      </c>
      <c r="F124">
        <v>0.44765214560472799</v>
      </c>
      <c r="G124">
        <v>1.9834560472842199E-4</v>
      </c>
    </row>
    <row r="125" spans="1:7" x14ac:dyDescent="0.25">
      <c r="A125">
        <v>12.4</v>
      </c>
      <c r="B125">
        <v>0.47493570000000002</v>
      </c>
      <c r="C125">
        <v>0.47480539886992801</v>
      </c>
      <c r="D125">
        <v>1.3030113007178601E-4</v>
      </c>
      <c r="E125">
        <v>0.444496</v>
      </c>
      <c r="F125">
        <v>0.44454947067533102</v>
      </c>
      <c r="G125">
        <v>5.3470675331179699E-5</v>
      </c>
    </row>
    <row r="126" spans="1:7" x14ac:dyDescent="0.25">
      <c r="A126">
        <v>12.5</v>
      </c>
      <c r="B126">
        <v>0.47810940000000002</v>
      </c>
      <c r="C126">
        <v>0.47851535808239298</v>
      </c>
      <c r="D126">
        <v>4.0595808239335298E-4</v>
      </c>
      <c r="E126">
        <v>0.44185570000000002</v>
      </c>
      <c r="F126">
        <v>0.44148466991284102</v>
      </c>
      <c r="G126">
        <v>3.7103008715816399E-4</v>
      </c>
    </row>
    <row r="127" spans="1:7" x14ac:dyDescent="0.25">
      <c r="A127">
        <v>12.6</v>
      </c>
      <c r="B127">
        <v>0.48181790000000002</v>
      </c>
      <c r="C127">
        <v>0.48217772570391199</v>
      </c>
      <c r="D127">
        <v>3.5982570391285198E-4</v>
      </c>
      <c r="E127">
        <v>0.43889430000000001</v>
      </c>
      <c r="F127">
        <v>0.43845722036464402</v>
      </c>
      <c r="G127">
        <v>4.3707963535532997E-4</v>
      </c>
    </row>
    <row r="128" spans="1:7" x14ac:dyDescent="0.25">
      <c r="A128">
        <v>12.7</v>
      </c>
      <c r="B128">
        <v>0.48587170000000002</v>
      </c>
      <c r="C128">
        <v>0.48579326517788302</v>
      </c>
      <c r="D128">
        <v>7.8434822116557598E-5</v>
      </c>
      <c r="E128">
        <v>0.43553629999999999</v>
      </c>
      <c r="F128">
        <v>0.43546660046359498</v>
      </c>
      <c r="G128">
        <v>6.9699536404510502E-5</v>
      </c>
    </row>
    <row r="129" spans="1:7" x14ac:dyDescent="0.25">
      <c r="A129">
        <v>12.8</v>
      </c>
      <c r="B129">
        <v>0.48929590000000001</v>
      </c>
      <c r="C129">
        <v>0.489362730364717</v>
      </c>
      <c r="D129">
        <v>6.6830364717274104E-5</v>
      </c>
      <c r="E129">
        <v>0.4325793</v>
      </c>
      <c r="F129">
        <v>0.43251229066917701</v>
      </c>
      <c r="G129">
        <v>6.7009330822598301E-5</v>
      </c>
    </row>
    <row r="130" spans="1:7" x14ac:dyDescent="0.25">
      <c r="A130">
        <v>12.9</v>
      </c>
      <c r="B130">
        <v>0.49264950000000002</v>
      </c>
      <c r="C130">
        <v>0.492886865258435</v>
      </c>
      <c r="D130">
        <v>2.37365258435928E-4</v>
      </c>
      <c r="E130">
        <v>0.42984410000000001</v>
      </c>
      <c r="F130">
        <v>0.42959377404354399</v>
      </c>
      <c r="G130">
        <v>2.5032595645529899E-4</v>
      </c>
    </row>
    <row r="131" spans="1:7" x14ac:dyDescent="0.25">
      <c r="A131">
        <v>13</v>
      </c>
      <c r="B131">
        <v>0.49626900000000002</v>
      </c>
      <c r="C131">
        <v>0.49636640374951202</v>
      </c>
      <c r="D131">
        <v>9.7403749512281398E-5</v>
      </c>
      <c r="E131">
        <v>0.42688999999999999</v>
      </c>
      <c r="F131">
        <v>0.42671053676784099</v>
      </c>
      <c r="G131">
        <v>1.79463232158505E-4</v>
      </c>
    </row>
    <row r="132" spans="1:7" x14ac:dyDescent="0.25">
      <c r="A132">
        <v>13.1</v>
      </c>
      <c r="B132">
        <v>0.49973980000000001</v>
      </c>
      <c r="C132">
        <v>0.499802069429721</v>
      </c>
      <c r="D132">
        <v>6.2269429721151196E-5</v>
      </c>
      <c r="E132">
        <v>0.42400290000000002</v>
      </c>
      <c r="F132">
        <v>0.42386206860374698</v>
      </c>
      <c r="G132">
        <v>1.4083139625215E-4</v>
      </c>
    </row>
    <row r="133" spans="1:7" x14ac:dyDescent="0.25">
      <c r="A133">
        <v>13.2</v>
      </c>
      <c r="B133">
        <v>0.50333859999999997</v>
      </c>
      <c r="C133">
        <v>0.50319457543510604</v>
      </c>
      <c r="D133">
        <v>1.44024564893929E-4</v>
      </c>
      <c r="E133">
        <v>0.42087150000000001</v>
      </c>
      <c r="F133">
        <v>0.42104786330482202</v>
      </c>
      <c r="G133">
        <v>1.76363304822735E-4</v>
      </c>
    </row>
    <row r="134" spans="1:7" x14ac:dyDescent="0.25">
      <c r="A134">
        <v>13.3</v>
      </c>
      <c r="B134">
        <v>0.50658210000000004</v>
      </c>
      <c r="C134">
        <v>0.50654462432349501</v>
      </c>
      <c r="D134">
        <v>3.7475676504805601E-5</v>
      </c>
      <c r="E134">
        <v>0.4182826</v>
      </c>
      <c r="F134">
        <v>0.418267418981843</v>
      </c>
      <c r="G134">
        <v>1.5181018156673601E-5</v>
      </c>
    </row>
    <row r="135" spans="1:7" x14ac:dyDescent="0.25">
      <c r="A135">
        <v>13.4</v>
      </c>
      <c r="B135">
        <v>0.509718</v>
      </c>
      <c r="C135">
        <v>0.50985290798329397</v>
      </c>
      <c r="D135">
        <v>1.34907983294296E-4</v>
      </c>
      <c r="E135">
        <v>0.415578</v>
      </c>
      <c r="F135">
        <v>0.41552023842600899</v>
      </c>
      <c r="G135">
        <v>5.7761573990455702E-5</v>
      </c>
    </row>
    <row r="136" spans="1:7" x14ac:dyDescent="0.25">
      <c r="A136">
        <v>13.5</v>
      </c>
      <c r="B136">
        <v>0.51267280000000004</v>
      </c>
      <c r="C136">
        <v>0.51312010757055804</v>
      </c>
      <c r="D136">
        <v>4.4730757055833E-4</v>
      </c>
      <c r="E136">
        <v>0.41305560000000002</v>
      </c>
      <c r="F136">
        <v>0.41280582939357202</v>
      </c>
      <c r="G136">
        <v>2.49770606427557E-4</v>
      </c>
    </row>
    <row r="137" spans="1:7" x14ac:dyDescent="0.25">
      <c r="A137">
        <v>13.6</v>
      </c>
      <c r="B137">
        <v>0.51656550000000001</v>
      </c>
      <c r="C137">
        <v>0.51634689347159202</v>
      </c>
      <c r="D137">
        <v>2.18606528407994E-4</v>
      </c>
      <c r="E137">
        <v>0.40991880000000003</v>
      </c>
      <c r="F137">
        <v>0.41012370485516503</v>
      </c>
      <c r="G137">
        <v>2.04904855165888E-4</v>
      </c>
    </row>
    <row r="138" spans="1:7" x14ac:dyDescent="0.25">
      <c r="A138">
        <v>13.7</v>
      </c>
      <c r="B138">
        <v>0.51908600000000005</v>
      </c>
      <c r="C138">
        <v>0.51953392528856301</v>
      </c>
      <c r="D138">
        <v>4.4792528856374398E-4</v>
      </c>
      <c r="E138">
        <v>0.4078039</v>
      </c>
      <c r="F138">
        <v>0.40747338321285298</v>
      </c>
      <c r="G138">
        <v>3.3051678714657301E-4</v>
      </c>
    </row>
    <row r="139" spans="1:7" x14ac:dyDescent="0.25">
      <c r="A139">
        <v>13.8</v>
      </c>
      <c r="B139">
        <v>0.523003</v>
      </c>
      <c r="C139">
        <v>0.52268185184582705</v>
      </c>
      <c r="D139">
        <v>3.2114815417205701E-4</v>
      </c>
      <c r="E139">
        <v>0.40457080000000001</v>
      </c>
      <c r="F139">
        <v>0.40485438848766497</v>
      </c>
      <c r="G139">
        <v>2.8358848766574203E-4</v>
      </c>
    </row>
    <row r="140" spans="1:7" x14ac:dyDescent="0.25">
      <c r="A140">
        <v>13.9</v>
      </c>
      <c r="B140">
        <v>0.52587490000000003</v>
      </c>
      <c r="C140">
        <v>0.52579131121484202</v>
      </c>
      <c r="D140">
        <v>8.3588785157684406E-5</v>
      </c>
      <c r="E140">
        <v>0.4022966</v>
      </c>
      <c r="F140">
        <v>0.402266250480182</v>
      </c>
      <c r="G140">
        <v>3.03495198174519E-5</v>
      </c>
    </row>
    <row r="141" spans="1:7" x14ac:dyDescent="0.25">
      <c r="A141">
        <v>14</v>
      </c>
      <c r="B141">
        <v>0.52892479999999997</v>
      </c>
      <c r="C141">
        <v>0.52886293075575397</v>
      </c>
      <c r="D141">
        <v>6.1869244245449305E-5</v>
      </c>
      <c r="E141">
        <v>0.3995959</v>
      </c>
      <c r="F141">
        <v>0.399708504906504</v>
      </c>
      <c r="G141">
        <v>1.12604906503999E-4</v>
      </c>
    </row>
    <row r="142" spans="1:7" x14ac:dyDescent="0.25">
      <c r="A142">
        <v>14.1</v>
      </c>
      <c r="B142">
        <v>0.53217999999999999</v>
      </c>
      <c r="C142">
        <v>0.53189732717388605</v>
      </c>
      <c r="D142">
        <v>2.8267282611327201E-4</v>
      </c>
      <c r="E142">
        <v>0.39689930000000001</v>
      </c>
      <c r="F142">
        <v>0.39718069351177299</v>
      </c>
      <c r="G142">
        <v>2.81393511773697E-4</v>
      </c>
    </row>
    <row r="143" spans="1:7" x14ac:dyDescent="0.25">
      <c r="A143">
        <v>14.2</v>
      </c>
      <c r="B143">
        <v>0.53487770000000001</v>
      </c>
      <c r="C143">
        <v>0.53489510658950501</v>
      </c>
      <c r="D143">
        <v>1.7406589505441999E-5</v>
      </c>
      <c r="E143">
        <v>0.39482339999999999</v>
      </c>
      <c r="F143">
        <v>0.39468236416323899</v>
      </c>
      <c r="G143">
        <v>1.4103583676039399E-4</v>
      </c>
    </row>
    <row r="144" spans="1:7" x14ac:dyDescent="0.25">
      <c r="A144">
        <v>14.3</v>
      </c>
      <c r="B144">
        <v>0.53757569999999999</v>
      </c>
      <c r="C144">
        <v>0.53785686461940097</v>
      </c>
      <c r="D144">
        <v>2.8116461940141902E-4</v>
      </c>
      <c r="E144">
        <v>0.39257059999999999</v>
      </c>
      <c r="F144">
        <v>0.392213070924677</v>
      </c>
      <c r="G144">
        <v>3.5752907532204898E-4</v>
      </c>
    </row>
    <row r="145" spans="1:7" x14ac:dyDescent="0.25">
      <c r="A145">
        <v>14.4</v>
      </c>
      <c r="B145">
        <v>0.54113630000000001</v>
      </c>
      <c r="C145">
        <v>0.54078318646892698</v>
      </c>
      <c r="D145">
        <v>3.53113531072368E-4</v>
      </c>
      <c r="E145">
        <v>0.38942559999999998</v>
      </c>
      <c r="F145">
        <v>0.38977237411386201</v>
      </c>
      <c r="G145">
        <v>3.4677411386296799E-4</v>
      </c>
    </row>
    <row r="146" spans="1:7" x14ac:dyDescent="0.25">
      <c r="A146">
        <v>14.5</v>
      </c>
      <c r="B146">
        <v>0.54346170000000005</v>
      </c>
      <c r="C146">
        <v>0.54367464703326795</v>
      </c>
      <c r="D146">
        <v>2.1294703326824E-4</v>
      </c>
      <c r="E146">
        <v>0.38768140000000001</v>
      </c>
      <c r="F146">
        <v>0.38735984034462301</v>
      </c>
      <c r="G146">
        <v>3.2155965537639098E-4</v>
      </c>
    </row>
    <row r="147" spans="1:7" x14ac:dyDescent="0.25">
      <c r="A147">
        <v>14.6</v>
      </c>
      <c r="B147">
        <v>0.54644179999999998</v>
      </c>
      <c r="C147">
        <v>0.54653181100681103</v>
      </c>
      <c r="D147">
        <v>9.0011006811718794E-5</v>
      </c>
      <c r="E147">
        <v>0.38502500000000001</v>
      </c>
      <c r="F147">
        <v>0.384975042554909</v>
      </c>
      <c r="G147">
        <v>4.99574450906759E-5</v>
      </c>
    </row>
    <row r="148" spans="1:7" x14ac:dyDescent="0.25">
      <c r="A148">
        <v>14.7</v>
      </c>
      <c r="B148">
        <v>0.5493112</v>
      </c>
      <c r="C148">
        <v>0.54935523299960298</v>
      </c>
      <c r="D148">
        <v>4.4032999603316097E-5</v>
      </c>
      <c r="E148">
        <v>0.3827354</v>
      </c>
      <c r="F148">
        <v>0.38261756002216901</v>
      </c>
      <c r="G148">
        <v>1.1783997783038E-4</v>
      </c>
    </row>
    <row r="149" spans="1:7" x14ac:dyDescent="0.25">
      <c r="A149">
        <v>14.8</v>
      </c>
      <c r="B149">
        <v>0.55204109999999995</v>
      </c>
      <c r="C149">
        <v>0.55214545765994505</v>
      </c>
      <c r="D149">
        <v>1.04357659945542E-4</v>
      </c>
      <c r="E149">
        <v>0.38046279999999999</v>
      </c>
      <c r="F149">
        <v>0.38028697836724401</v>
      </c>
      <c r="G149">
        <v>1.7582163275542401E-4</v>
      </c>
    </row>
    <row r="150" spans="1:7" x14ac:dyDescent="0.25">
      <c r="A150">
        <v>14.9</v>
      </c>
      <c r="B150">
        <v>0.55516030000000005</v>
      </c>
      <c r="C150">
        <v>0.55490301980228995</v>
      </c>
      <c r="D150">
        <v>2.5728019770954099E-4</v>
      </c>
      <c r="E150">
        <v>0.37773709999999999</v>
      </c>
      <c r="F150">
        <v>0.37798288954787101</v>
      </c>
      <c r="G150">
        <v>2.45789547871355E-4</v>
      </c>
    </row>
    <row r="151" spans="1:7" x14ac:dyDescent="0.25">
      <c r="A151">
        <v>15</v>
      </c>
      <c r="B151">
        <v>0.55724410000000002</v>
      </c>
      <c r="C151">
        <v>0.55762844453965499</v>
      </c>
      <c r="D151">
        <v>3.8434453965552302E-4</v>
      </c>
      <c r="E151">
        <v>0.3761063</v>
      </c>
      <c r="F151">
        <v>0.37570489184281403</v>
      </c>
      <c r="G151">
        <v>4.0140815718503399E-4</v>
      </c>
    </row>
    <row r="152" spans="1:7" x14ac:dyDescent="0.25">
      <c r="A152">
        <v>15.1</v>
      </c>
      <c r="B152">
        <v>0.56041980000000002</v>
      </c>
      <c r="C152">
        <v>0.56032224741985104</v>
      </c>
      <c r="D152">
        <v>9.7552580148985103E-5</v>
      </c>
      <c r="E152">
        <v>0.3733089</v>
      </c>
      <c r="F152">
        <v>0.37345258982755603</v>
      </c>
      <c r="G152">
        <v>1.4368982755624799E-4</v>
      </c>
    </row>
    <row r="153" spans="1:7" x14ac:dyDescent="0.25">
      <c r="A153">
        <v>15.2</v>
      </c>
      <c r="B153">
        <v>0.56285879999999999</v>
      </c>
      <c r="C153">
        <v>0.56298493456488397</v>
      </c>
      <c r="D153">
        <v>1.26134564884861E-4</v>
      </c>
      <c r="E153">
        <v>0.37139050000000001</v>
      </c>
      <c r="F153">
        <v>0.371225594342388</v>
      </c>
      <c r="G153">
        <v>1.6490565761134699E-4</v>
      </c>
    </row>
    <row r="154" spans="1:7" x14ac:dyDescent="0.25">
      <c r="A154">
        <v>15.3</v>
      </c>
      <c r="B154">
        <v>0.56556019999999996</v>
      </c>
      <c r="C154">
        <v>0.56561700281295901</v>
      </c>
      <c r="D154">
        <v>5.6802812959721998E-5</v>
      </c>
      <c r="E154">
        <v>0.36908730000000001</v>
      </c>
      <c r="F154">
        <v>0.36902352245370601</v>
      </c>
      <c r="G154">
        <v>6.3777546293053406E-5</v>
      </c>
    </row>
    <row r="155" spans="1:7" x14ac:dyDescent="0.25">
      <c r="A155">
        <v>15.4</v>
      </c>
      <c r="B155">
        <v>0.56816889999999998</v>
      </c>
      <c r="C155">
        <v>0.56821893986253602</v>
      </c>
      <c r="D155">
        <v>5.0039862536599402E-5</v>
      </c>
      <c r="E155">
        <v>0.3669326</v>
      </c>
      <c r="F155">
        <v>0.36684599740920698</v>
      </c>
      <c r="G155">
        <v>8.6602590792517198E-5</v>
      </c>
    </row>
    <row r="156" spans="1:7" x14ac:dyDescent="0.25">
      <c r="A156">
        <v>15.5</v>
      </c>
      <c r="B156">
        <v>0.57061119999999999</v>
      </c>
      <c r="C156">
        <v>0.57079122441798602</v>
      </c>
      <c r="D156">
        <v>1.8002441798659001E-4</v>
      </c>
      <c r="E156">
        <v>0.36479339999999999</v>
      </c>
      <c r="F156">
        <v>0.36469264858765799</v>
      </c>
      <c r="G156">
        <v>1.00751412341115E-4</v>
      </c>
    </row>
    <row r="157" spans="1:7" x14ac:dyDescent="0.25">
      <c r="A157">
        <v>15.6</v>
      </c>
      <c r="B157">
        <v>0.57346900000000001</v>
      </c>
      <c r="C157">
        <v>0.57333432633639703</v>
      </c>
      <c r="D157">
        <v>1.3467366360253501E-4</v>
      </c>
      <c r="E157">
        <v>0.36243170000000002</v>
      </c>
      <c r="F157">
        <v>0.36256311144384801</v>
      </c>
      <c r="G157">
        <v>1.31411443848761E-4</v>
      </c>
    </row>
    <row r="158" spans="1:7" x14ac:dyDescent="0.25">
      <c r="A158">
        <v>15.7</v>
      </c>
      <c r="B158">
        <v>0.57572900000000005</v>
      </c>
      <c r="C158">
        <v>0.57584870677514699</v>
      </c>
      <c r="D158">
        <v>1.19706775147054E-4</v>
      </c>
      <c r="E158">
        <v>0.3606394</v>
      </c>
      <c r="F158">
        <v>0.36045702744925801</v>
      </c>
      <c r="G158">
        <v>1.8237255074177099E-4</v>
      </c>
    </row>
    <row r="159" spans="1:7" x14ac:dyDescent="0.25">
      <c r="A159">
        <v>15.8</v>
      </c>
      <c r="B159">
        <v>0.57831829999999995</v>
      </c>
      <c r="C159">
        <v>0.57833481833988698</v>
      </c>
      <c r="D159">
        <v>1.6518339887028299E-5</v>
      </c>
      <c r="E159">
        <v>0.35838579999999998</v>
      </c>
      <c r="F159">
        <v>0.35837404402897499</v>
      </c>
      <c r="G159">
        <v>1.17559710243186E-5</v>
      </c>
    </row>
    <row r="160" spans="1:7" x14ac:dyDescent="0.25">
      <c r="A160">
        <v>15.9</v>
      </c>
      <c r="B160">
        <v>0.58048270000000002</v>
      </c>
      <c r="C160">
        <v>0.58079310523262095</v>
      </c>
      <c r="D160">
        <v>3.1040523262182402E-4</v>
      </c>
      <c r="E160">
        <v>0.35662440000000001</v>
      </c>
      <c r="F160">
        <v>0.35631381449531202</v>
      </c>
      <c r="G160">
        <v>3.1058550468798698E-4</v>
      </c>
    </row>
    <row r="161" spans="1:7" x14ac:dyDescent="0.25">
      <c r="A161">
        <v>16</v>
      </c>
      <c r="B161">
        <v>0.58320170000000005</v>
      </c>
      <c r="C161">
        <v>0.58322400339959901</v>
      </c>
      <c r="D161">
        <v>2.2303399598966299E-5</v>
      </c>
      <c r="E161">
        <v>0.35420079999999998</v>
      </c>
      <c r="F161">
        <v>0.35427599797854298</v>
      </c>
      <c r="G161">
        <v>7.5197978543162195E-5</v>
      </c>
    </row>
    <row r="162" spans="1:7" x14ac:dyDescent="0.25">
      <c r="A162">
        <v>16.100000000000001</v>
      </c>
      <c r="B162">
        <v>0.58580200000000004</v>
      </c>
      <c r="C162">
        <v>0.58562794067874802</v>
      </c>
      <c r="D162">
        <v>1.7405932125180701E-4</v>
      </c>
      <c r="E162">
        <v>0.3521357</v>
      </c>
      <c r="F162">
        <v>0.35226025935517102</v>
      </c>
      <c r="G162">
        <v>1.2455935517185999E-4</v>
      </c>
    </row>
    <row r="163" spans="1:7" x14ac:dyDescent="0.25">
      <c r="A163">
        <v>16.2</v>
      </c>
      <c r="B163">
        <v>0.5880455</v>
      </c>
      <c r="C163">
        <v>0.58800533694644697</v>
      </c>
      <c r="D163">
        <v>4.0163053552810801E-5</v>
      </c>
      <c r="E163">
        <v>0.35022360000000002</v>
      </c>
      <c r="F163">
        <v>0.35026626917406101</v>
      </c>
      <c r="G163">
        <v>4.2669174061204998E-5</v>
      </c>
    </row>
    <row r="164" spans="1:7" x14ac:dyDescent="0.25">
      <c r="A164">
        <v>16.3</v>
      </c>
      <c r="B164">
        <v>0.59069819999999995</v>
      </c>
      <c r="C164">
        <v>0.59035660426340197</v>
      </c>
      <c r="D164">
        <v>3.4159573659731102E-4</v>
      </c>
      <c r="E164">
        <v>0.34803460000000003</v>
      </c>
      <c r="F164">
        <v>0.348293703580769</v>
      </c>
      <c r="G164">
        <v>2.5910358076941498E-4</v>
      </c>
    </row>
    <row r="165" spans="1:7" x14ac:dyDescent="0.25">
      <c r="A165">
        <v>16.399999999999999</v>
      </c>
      <c r="B165">
        <v>0.59280029999999995</v>
      </c>
      <c r="C165">
        <v>0.59268214701946997</v>
      </c>
      <c r="D165">
        <v>1.18152980529084E-4</v>
      </c>
      <c r="E165">
        <v>0.34628399999999998</v>
      </c>
      <c r="F165">
        <v>0.34634224424037602</v>
      </c>
      <c r="G165">
        <v>5.8244240376648097E-5</v>
      </c>
    </row>
    <row r="166" spans="1:7" x14ac:dyDescent="0.25">
      <c r="A166">
        <v>16.5</v>
      </c>
      <c r="B166">
        <v>0.59508450000000002</v>
      </c>
      <c r="C166">
        <v>0.59498236207724697</v>
      </c>
      <c r="D166">
        <v>1.0213792275293101E-4</v>
      </c>
      <c r="E166">
        <v>0.34431820000000002</v>
      </c>
      <c r="F166">
        <v>0.34441157825908297</v>
      </c>
      <c r="G166">
        <v>9.3378259083509705E-5</v>
      </c>
    </row>
    <row r="167" spans="1:7" x14ac:dyDescent="0.25">
      <c r="A167">
        <v>16.600000000000001</v>
      </c>
      <c r="B167">
        <v>0.59708799999999995</v>
      </c>
      <c r="C167">
        <v>0.59725763891428896</v>
      </c>
      <c r="D167">
        <v>1.6963891428956E-4</v>
      </c>
      <c r="E167">
        <v>0.342694</v>
      </c>
      <c r="F167">
        <v>0.342501398104819</v>
      </c>
      <c r="G167">
        <v>1.9260189518066601E-4</v>
      </c>
    </row>
    <row r="168" spans="1:7" x14ac:dyDescent="0.25">
      <c r="A168">
        <v>16.7</v>
      </c>
      <c r="B168">
        <v>0.59926820000000003</v>
      </c>
      <c r="C168">
        <v>0.59950835976384498</v>
      </c>
      <c r="D168">
        <v>2.40159763845171E-4</v>
      </c>
      <c r="E168">
        <v>0.34079039999999999</v>
      </c>
      <c r="F168">
        <v>0.34061140152709102</v>
      </c>
      <c r="G168">
        <v>1.7899847290891999E-4</v>
      </c>
    </row>
    <row r="169" spans="1:7" x14ac:dyDescent="0.25">
      <c r="A169">
        <v>16.8</v>
      </c>
      <c r="B169">
        <v>0.601858</v>
      </c>
      <c r="C169">
        <v>0.60173489975396999</v>
      </c>
      <c r="D169">
        <v>1.2310024603001601E-4</v>
      </c>
      <c r="E169">
        <v>0.33870980000000001</v>
      </c>
      <c r="F169">
        <v>0.33874129147627502</v>
      </c>
      <c r="G169">
        <v>3.1491476275347097E-5</v>
      </c>
    </row>
    <row r="170" spans="1:7" x14ac:dyDescent="0.25">
      <c r="A170">
        <v>16.899999999999999</v>
      </c>
      <c r="B170">
        <v>0.60377479999999994</v>
      </c>
      <c r="C170">
        <v>0.60393762704494602</v>
      </c>
      <c r="D170">
        <v>1.6282704494674499E-4</v>
      </c>
      <c r="E170">
        <v>0.3370745</v>
      </c>
      <c r="F170">
        <v>0.33689077602253797</v>
      </c>
      <c r="G170">
        <v>1.83723977461469E-4</v>
      </c>
    </row>
    <row r="171" spans="1:7" x14ac:dyDescent="0.25">
      <c r="A171">
        <v>17</v>
      </c>
      <c r="B171">
        <v>0.60605659999999995</v>
      </c>
      <c r="C171">
        <v>0.60611690296491605</v>
      </c>
      <c r="D171">
        <v>6.03029649161035E-5</v>
      </c>
      <c r="E171">
        <v>0.3349837</v>
      </c>
      <c r="F171">
        <v>0.33505956827455502</v>
      </c>
      <c r="G171">
        <v>7.5868274555912496E-5</v>
      </c>
    </row>
    <row r="172" spans="1:7" x14ac:dyDescent="0.25">
      <c r="A172">
        <v>17.100000000000001</v>
      </c>
      <c r="B172">
        <v>0.6085836</v>
      </c>
      <c r="C172">
        <v>0.60827308214365094</v>
      </c>
      <c r="D172">
        <v>3.1051785634816898E-4</v>
      </c>
      <c r="E172">
        <v>0.3328837</v>
      </c>
      <c r="F172">
        <v>0.33324738629817902</v>
      </c>
      <c r="G172">
        <v>3.6368629817995398E-4</v>
      </c>
    </row>
    <row r="173" spans="1:7" x14ac:dyDescent="0.25">
      <c r="A173">
        <v>17.2</v>
      </c>
      <c r="B173">
        <v>0.6106705</v>
      </c>
      <c r="C173">
        <v>0.61040651264441703</v>
      </c>
      <c r="D173">
        <v>2.6398735558286202E-4</v>
      </c>
      <c r="E173">
        <v>0.33123960000000002</v>
      </c>
      <c r="F173">
        <v>0.33145395303519798</v>
      </c>
      <c r="G173">
        <v>2.14353035198233E-4</v>
      </c>
    </row>
    <row r="174" spans="1:7" x14ac:dyDescent="0.25">
      <c r="A174">
        <v>17.3</v>
      </c>
      <c r="B174">
        <v>0.61286879999999999</v>
      </c>
      <c r="C174">
        <v>0.61251753609385196</v>
      </c>
      <c r="D174">
        <v>3.5126390614803599E-4</v>
      </c>
      <c r="E174">
        <v>0.32941959999999998</v>
      </c>
      <c r="F174">
        <v>0.32967899622230401</v>
      </c>
      <c r="G174">
        <v>2.5939622230458599E-4</v>
      </c>
    </row>
    <row r="175" spans="1:7" x14ac:dyDescent="0.25">
      <c r="A175">
        <v>17.399999999999999</v>
      </c>
      <c r="B175">
        <v>0.61474680000000004</v>
      </c>
      <c r="C175">
        <v>0.61460648780985105</v>
      </c>
      <c r="D175">
        <v>1.4031219014898301E-4</v>
      </c>
      <c r="E175">
        <v>0.32789760000000001</v>
      </c>
      <c r="F175">
        <v>0.32792224831039501</v>
      </c>
      <c r="G175">
        <v>2.4648310395225498E-5</v>
      </c>
    </row>
    <row r="176" spans="1:7" x14ac:dyDescent="0.25">
      <c r="A176">
        <v>17.5</v>
      </c>
      <c r="B176">
        <v>0.61681379999999997</v>
      </c>
      <c r="C176">
        <v>0.61667369692739504</v>
      </c>
      <c r="D176">
        <v>1.4010307260448E-4</v>
      </c>
      <c r="E176">
        <v>0.3260575</v>
      </c>
      <c r="F176">
        <v>0.32618344638429397</v>
      </c>
      <c r="G176">
        <v>1.2594638429480601E-4</v>
      </c>
    </row>
    <row r="177" spans="1:7" x14ac:dyDescent="0.25">
      <c r="A177">
        <v>17.600000000000001</v>
      </c>
      <c r="B177">
        <v>0.61913149999999995</v>
      </c>
      <c r="C177">
        <v>0.61871948652231501</v>
      </c>
      <c r="D177">
        <v>4.1201347768460203E-4</v>
      </c>
      <c r="E177">
        <v>0.32410630000000001</v>
      </c>
      <c r="F177">
        <v>0.32446233208299702</v>
      </c>
      <c r="G177">
        <v>3.5603208299705898E-4</v>
      </c>
    </row>
    <row r="178" spans="1:7" x14ac:dyDescent="0.25">
      <c r="A178">
        <v>17.7</v>
      </c>
      <c r="B178">
        <v>0.62103640000000004</v>
      </c>
      <c r="C178">
        <v>0.62074417373295998</v>
      </c>
      <c r="D178">
        <v>2.92226267039508E-4</v>
      </c>
      <c r="E178">
        <v>0.32254169999999999</v>
      </c>
      <c r="F178">
        <v>0.32275865152050698</v>
      </c>
      <c r="G178">
        <v>2.16951520506991E-4</v>
      </c>
    </row>
    <row r="179" spans="1:7" x14ac:dyDescent="0.25">
      <c r="A179">
        <v>17.8</v>
      </c>
      <c r="B179">
        <v>0.62311780000000005</v>
      </c>
      <c r="C179">
        <v>0.62274806987976605</v>
      </c>
      <c r="D179">
        <v>3.6973012023377901E-4</v>
      </c>
      <c r="E179">
        <v>0.32075520000000002</v>
      </c>
      <c r="F179">
        <v>0.32107215520735399</v>
      </c>
      <c r="G179">
        <v>3.1695520735430799E-4</v>
      </c>
    </row>
    <row r="180" spans="1:7" x14ac:dyDescent="0.25">
      <c r="A180">
        <v>17.899999999999999</v>
      </c>
      <c r="B180">
        <v>0.62490699999999999</v>
      </c>
      <c r="C180">
        <v>0.624731480582707</v>
      </c>
      <c r="D180">
        <v>1.7551941729265701E-4</v>
      </c>
      <c r="E180">
        <v>0.31930059999999999</v>
      </c>
      <c r="F180">
        <v>0.31940259797284198</v>
      </c>
      <c r="G180">
        <v>1.01997972842549E-4</v>
      </c>
    </row>
    <row r="181" spans="1:7" x14ac:dyDescent="0.25">
      <c r="A181">
        <v>18</v>
      </c>
      <c r="B181">
        <v>0.62703520000000001</v>
      </c>
      <c r="C181">
        <v>0.62669470587663501</v>
      </c>
      <c r="D181">
        <v>3.4049412336456498E-4</v>
      </c>
      <c r="E181">
        <v>0.31749690000000003</v>
      </c>
      <c r="F181">
        <v>0.31774973888808999</v>
      </c>
      <c r="G181">
        <v>2.5283888809046702E-4</v>
      </c>
    </row>
    <row r="182" spans="1:7" x14ac:dyDescent="0.25">
      <c r="A182">
        <v>18.100000000000001</v>
      </c>
      <c r="B182">
        <v>0.6283183</v>
      </c>
      <c r="C182">
        <v>0.62863804032449899</v>
      </c>
      <c r="D182">
        <v>3.1974032449977302E-4</v>
      </c>
      <c r="E182">
        <v>0.31642039999999999</v>
      </c>
      <c r="F182">
        <v>0.31611334118991902</v>
      </c>
      <c r="G182">
        <v>3.0705881008080601E-4</v>
      </c>
    </row>
    <row r="183" spans="1:7" x14ac:dyDescent="0.25">
      <c r="A183">
        <v>18.2</v>
      </c>
      <c r="B183">
        <v>0.63081279999999995</v>
      </c>
      <c r="C183">
        <v>0.63056177312845796</v>
      </c>
      <c r="D183">
        <v>2.5102687154177002E-4</v>
      </c>
      <c r="E183">
        <v>0.31437290000000001</v>
      </c>
      <c r="F183">
        <v>0.31449317220562401</v>
      </c>
      <c r="G183">
        <v>1.2027220562427199E-4</v>
      </c>
    </row>
    <row r="184" spans="1:7" x14ac:dyDescent="0.25">
      <c r="A184">
        <v>18.3</v>
      </c>
      <c r="B184">
        <v>0.63245419999999997</v>
      </c>
      <c r="C184">
        <v>0.63246618823888701</v>
      </c>
      <c r="D184">
        <v>1.19882388871506E-5</v>
      </c>
      <c r="E184">
        <v>0.3130329</v>
      </c>
      <c r="F184">
        <v>0.31288900327867297</v>
      </c>
      <c r="G184">
        <v>1.4389672132619701E-4</v>
      </c>
    </row>
    <row r="185" spans="1:7" x14ac:dyDescent="0.25">
      <c r="A185">
        <v>18.399999999999999</v>
      </c>
      <c r="B185">
        <v>0.63422109999999998</v>
      </c>
      <c r="C185">
        <v>0.63435156446129803</v>
      </c>
      <c r="D185">
        <v>1.30464461298718E-4</v>
      </c>
      <c r="E185">
        <v>0.31128430000000001</v>
      </c>
      <c r="F185">
        <v>0.31130060969536599</v>
      </c>
      <c r="G185">
        <v>1.63096953668673E-5</v>
      </c>
    </row>
    <row r="186" spans="1:7" x14ac:dyDescent="0.25">
      <c r="A186">
        <v>18.5</v>
      </c>
      <c r="B186">
        <v>0.63634299999999999</v>
      </c>
      <c r="C186">
        <v>0.63621817556118399</v>
      </c>
      <c r="D186">
        <v>1.2482443881533999E-4</v>
      </c>
      <c r="E186">
        <v>0.30982710000000002</v>
      </c>
      <c r="F186">
        <v>0.30972777061247603</v>
      </c>
      <c r="G186">
        <v>9.9329387523550098E-5</v>
      </c>
    </row>
    <row r="187" spans="1:7" x14ac:dyDescent="0.25">
      <c r="A187">
        <v>18.600000000000001</v>
      </c>
      <c r="B187">
        <v>0.63799119999999998</v>
      </c>
      <c r="C187">
        <v>0.63806629036679896</v>
      </c>
      <c r="D187">
        <v>7.5090366799090898E-5</v>
      </c>
      <c r="E187">
        <v>0.30821349999999997</v>
      </c>
      <c r="F187">
        <v>0.30817026898590499</v>
      </c>
      <c r="G187">
        <v>4.3231014094369199E-5</v>
      </c>
    </row>
    <row r="188" spans="1:7" x14ac:dyDescent="0.25">
      <c r="A188">
        <v>18.7</v>
      </c>
      <c r="B188">
        <v>0.63994609999999996</v>
      </c>
      <c r="C188">
        <v>0.63989617286990197</v>
      </c>
      <c r="D188">
        <v>4.99271300974379E-5</v>
      </c>
      <c r="E188">
        <v>0.30666539999999998</v>
      </c>
      <c r="F188">
        <v>0.30662789150037301</v>
      </c>
      <c r="G188">
        <v>3.7508499626415199E-5</v>
      </c>
    </row>
    <row r="189" spans="1:7" x14ac:dyDescent="0.25">
      <c r="A189">
        <v>18.8</v>
      </c>
      <c r="B189">
        <v>0.641648</v>
      </c>
      <c r="C189">
        <v>0.64170808232448895</v>
      </c>
      <c r="D189">
        <v>6.00823244890635E-5</v>
      </c>
      <c r="E189">
        <v>0.30510599999999999</v>
      </c>
      <c r="F189">
        <v>0.30510042850014701</v>
      </c>
      <c r="G189">
        <v>5.5714998521416703E-6</v>
      </c>
    </row>
    <row r="190" spans="1:7" x14ac:dyDescent="0.25">
      <c r="A190">
        <v>18.899999999999999</v>
      </c>
      <c r="B190">
        <v>0.64321490000000003</v>
      </c>
      <c r="C190">
        <v>0.64350227334351395</v>
      </c>
      <c r="D190">
        <v>2.8737334351402999E-4</v>
      </c>
      <c r="E190">
        <v>0.30383549999999998</v>
      </c>
      <c r="F190">
        <v>0.30358767392084002</v>
      </c>
      <c r="G190">
        <v>2.4782607915951801E-4</v>
      </c>
    </row>
    <row r="191" spans="1:7" x14ac:dyDescent="0.25">
      <c r="A191">
        <v>19</v>
      </c>
      <c r="B191">
        <v>0.64510310000000004</v>
      </c>
      <c r="C191">
        <v>0.64527899599365601</v>
      </c>
      <c r="D191">
        <v>1.75895993656194E-4</v>
      </c>
      <c r="E191">
        <v>0.3021914</v>
      </c>
      <c r="F191">
        <v>0.302089425222268</v>
      </c>
      <c r="G191">
        <v>1.0197477773104999E-4</v>
      </c>
    </row>
    <row r="192" spans="1:7" x14ac:dyDescent="0.25">
      <c r="A192">
        <v>19.100000000000001</v>
      </c>
      <c r="B192">
        <v>0.64688639999999997</v>
      </c>
      <c r="C192">
        <v>0.64703849588812801</v>
      </c>
      <c r="D192">
        <v>1.5209588812892201E-4</v>
      </c>
      <c r="E192">
        <v>0.3006278</v>
      </c>
      <c r="F192">
        <v>0.3006054833224</v>
      </c>
      <c r="G192">
        <v>2.2316677599498702E-5</v>
      </c>
    </row>
    <row r="193" spans="1:7" x14ac:dyDescent="0.25">
      <c r="A193">
        <v>19.2</v>
      </c>
      <c r="B193">
        <v>0.64869880000000002</v>
      </c>
      <c r="C193">
        <v>0.64878101427757795</v>
      </c>
      <c r="D193">
        <v>8.2214277578262997E-5</v>
      </c>
      <c r="E193">
        <v>0.29922739999999998</v>
      </c>
      <c r="F193">
        <v>0.29913565253237301</v>
      </c>
      <c r="G193">
        <v>9.1747467626634898E-5</v>
      </c>
    </row>
    <row r="194" spans="1:7" x14ac:dyDescent="0.25">
      <c r="A194">
        <v>19.3</v>
      </c>
      <c r="B194">
        <v>0.65056320000000001</v>
      </c>
      <c r="C194">
        <v>0.65050678813908702</v>
      </c>
      <c r="D194">
        <v>5.6411860912763902E-5</v>
      </c>
      <c r="E194">
        <v>0.29760370000000003</v>
      </c>
      <c r="F194">
        <v>0.29767974049260598</v>
      </c>
      <c r="G194">
        <v>7.6040492606344005E-5</v>
      </c>
    </row>
    <row r="195" spans="1:7" x14ac:dyDescent="0.25">
      <c r="A195">
        <v>19.399999999999999</v>
      </c>
      <c r="B195">
        <v>0.65209819999999996</v>
      </c>
      <c r="C195">
        <v>0.65221605026331897</v>
      </c>
      <c r="D195">
        <v>1.1785026331978499E-4</v>
      </c>
      <c r="E195">
        <v>0.29637059999999998</v>
      </c>
      <c r="F195">
        <v>0.29623755810999097</v>
      </c>
      <c r="G195">
        <v>1.33041890008178E-4</v>
      </c>
    </row>
    <row r="196" spans="1:7" x14ac:dyDescent="0.25">
      <c r="A196">
        <v>19.5</v>
      </c>
      <c r="B196">
        <v>0.65381080000000003</v>
      </c>
      <c r="C196">
        <v>0.65390902933983197</v>
      </c>
      <c r="D196">
        <v>9.8229339832167599E-5</v>
      </c>
      <c r="E196">
        <v>0.29493000000000003</v>
      </c>
      <c r="F196">
        <v>0.294808919496171</v>
      </c>
      <c r="G196">
        <v>1.2108050382808599E-4</v>
      </c>
    </row>
    <row r="197" spans="1:7" x14ac:dyDescent="0.25">
      <c r="A197">
        <v>19.600000000000001</v>
      </c>
      <c r="B197">
        <v>0.65566789999999997</v>
      </c>
      <c r="C197">
        <v>0.65558595004058196</v>
      </c>
      <c r="D197">
        <v>8.1949959417903994E-5</v>
      </c>
      <c r="E197">
        <v>0.29333530000000002</v>
      </c>
      <c r="F197">
        <v>0.29339364190689599</v>
      </c>
      <c r="G197">
        <v>5.8341906896353102E-5</v>
      </c>
    </row>
    <row r="198" spans="1:7" x14ac:dyDescent="0.25">
      <c r="A198">
        <v>19.7</v>
      </c>
      <c r="B198">
        <v>0.65710559999999996</v>
      </c>
      <c r="C198">
        <v>0.65724703310166499</v>
      </c>
      <c r="D198">
        <v>1.4143310166547701E-4</v>
      </c>
      <c r="E198">
        <v>0.2920587</v>
      </c>
      <c r="F198">
        <v>0.291991545682454</v>
      </c>
      <c r="G198">
        <v>6.7154317545503606E-5</v>
      </c>
    </row>
    <row r="199" spans="1:7" x14ac:dyDescent="0.25">
      <c r="A199">
        <v>19.8</v>
      </c>
      <c r="B199">
        <v>0.65860430000000003</v>
      </c>
      <c r="C199">
        <v>0.65889249540331196</v>
      </c>
      <c r="D199">
        <v>2.8819540331204098E-4</v>
      </c>
      <c r="E199">
        <v>0.29095460000000001</v>
      </c>
      <c r="F199">
        <v>0.29060245418917802</v>
      </c>
      <c r="G199">
        <v>3.5214581082199098E-4</v>
      </c>
    </row>
    <row r="200" spans="1:7" x14ac:dyDescent="0.25">
      <c r="A200">
        <v>19.899999999999999</v>
      </c>
      <c r="B200">
        <v>0.66057259999999995</v>
      </c>
      <c r="C200">
        <v>0.66052255004816995</v>
      </c>
      <c r="D200">
        <v>5.0049951829555997E-5</v>
      </c>
      <c r="E200">
        <v>0.28928110000000001</v>
      </c>
      <c r="F200">
        <v>0.28922619376200498</v>
      </c>
      <c r="G200">
        <v>5.4906237994201101E-5</v>
      </c>
    </row>
    <row r="201" spans="1:7" x14ac:dyDescent="0.25">
      <c r="A201">
        <v>20</v>
      </c>
      <c r="B201">
        <v>0.66201339999999997</v>
      </c>
      <c r="C201">
        <v>0.66213740643791397</v>
      </c>
      <c r="D201">
        <v>1.24006437914103E-4</v>
      </c>
      <c r="E201">
        <v>0.28801330000000003</v>
      </c>
      <c r="F201">
        <v>0.28786259364810102</v>
      </c>
      <c r="G201">
        <v>1.5070635189862099E-4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2019-10-31T09:04:35Z</dcterms:modified>
</cp:coreProperties>
</file>