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63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E203" i="1" l="1"/>
  <c r="E202" i="1"/>
  <c r="I203" i="1"/>
  <c r="D202" i="1"/>
  <c r="D203" i="1"/>
  <c r="I202" i="1" l="1"/>
  <c r="H202" i="1"/>
  <c r="H203" i="1"/>
</calcChain>
</file>

<file path=xl/sharedStrings.xml><?xml version="1.0" encoding="utf-8"?>
<sst xmlns="http://schemas.openxmlformats.org/spreadsheetml/2006/main" count="18" uniqueCount="12">
  <si>
    <t>lambda</t>
  </si>
  <si>
    <t>Absolute Error</t>
  </si>
  <si>
    <t>Relative Error</t>
  </si>
  <si>
    <t>Max</t>
  </si>
  <si>
    <t>Average</t>
  </si>
  <si>
    <t xml:space="preserve">lambda         </t>
  </si>
  <si>
    <t xml:space="preserve">Pb Simulation                           </t>
  </si>
  <si>
    <t xml:space="preserve">Pb Analytic                             </t>
  </si>
  <si>
    <t xml:space="preserve">Pb Abs Err                              </t>
  </si>
  <si>
    <t xml:space="preserve">Pd Simulation                           </t>
  </si>
  <si>
    <t xml:space="preserve">Pd Analytic                             </t>
  </si>
  <si>
    <t xml:space="preserve">Pd Abs Err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</si>
</sst>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              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Sheet1!$B$6:$B$200</c:f>
              <c:numCache>
                <c:formatCode>0.000000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9.9999999999999995E-8</c:v>
                </c:pt>
                <c:pt idx="6">
                  <c:v>1.3999999999999999E-6</c:v>
                </c:pt>
                <c:pt idx="7">
                  <c:v>5.9999999999999997E-7</c:v>
                </c:pt>
                <c:pt idx="8">
                  <c:v>3.9999999999999998E-6</c:v>
                </c:pt>
                <c:pt idx="9">
                  <c:v>1.0699999999999999E-5</c:v>
                </c:pt>
                <c:pt idx="10">
                  <c:v>1.6799999999999998E-5</c:v>
                </c:pt>
                <c:pt idx="11">
                  <c:v>3.3399999999999999E-5</c:v>
                </c:pt>
                <c:pt idx="12">
                  <c:v>5.0800000000000002E-5</c:v>
                </c:pt>
                <c:pt idx="13">
                  <c:v>9.6799999999999995E-5</c:v>
                </c:pt>
                <c:pt idx="14">
                  <c:v>1.63E-4</c:v>
                </c:pt>
                <c:pt idx="15">
                  <c:v>2.318E-4</c:v>
                </c:pt>
                <c:pt idx="16">
                  <c:v>3.4729999999999999E-4</c:v>
                </c:pt>
                <c:pt idx="17">
                  <c:v>5.5179999999999997E-4</c:v>
                </c:pt>
                <c:pt idx="18">
                  <c:v>7.8249999999999999E-4</c:v>
                </c:pt>
                <c:pt idx="19">
                  <c:v>1.0977000000000001E-3</c:v>
                </c:pt>
                <c:pt idx="20">
                  <c:v>1.4901999999999999E-3</c:v>
                </c:pt>
                <c:pt idx="21">
                  <c:v>1.9632E-3</c:v>
                </c:pt>
                <c:pt idx="22">
                  <c:v>2.6291000000000001E-3</c:v>
                </c:pt>
                <c:pt idx="23">
                  <c:v>3.4880000000000002E-3</c:v>
                </c:pt>
                <c:pt idx="24">
                  <c:v>4.4638999999999998E-3</c:v>
                </c:pt>
                <c:pt idx="25">
                  <c:v>5.6083000000000001E-3</c:v>
                </c:pt>
                <c:pt idx="26">
                  <c:v>6.9931000000000004E-3</c:v>
                </c:pt>
                <c:pt idx="27">
                  <c:v>8.6079999999999993E-3</c:v>
                </c:pt>
                <c:pt idx="28">
                  <c:v>1.04581E-2</c:v>
                </c:pt>
                <c:pt idx="29">
                  <c:v>1.2679599999999999E-2</c:v>
                </c:pt>
                <c:pt idx="30">
                  <c:v>1.50733E-2</c:v>
                </c:pt>
                <c:pt idx="31">
                  <c:v>1.7752199999999999E-2</c:v>
                </c:pt>
                <c:pt idx="32">
                  <c:v>2.0913399999999999E-2</c:v>
                </c:pt>
                <c:pt idx="33">
                  <c:v>2.4152099999999999E-2</c:v>
                </c:pt>
                <c:pt idx="34">
                  <c:v>2.79651E-2</c:v>
                </c:pt>
                <c:pt idx="35">
                  <c:v>3.1583600000000003E-2</c:v>
                </c:pt>
                <c:pt idx="36">
                  <c:v>3.57805E-2</c:v>
                </c:pt>
                <c:pt idx="37">
                  <c:v>4.0198600000000001E-2</c:v>
                </c:pt>
                <c:pt idx="38">
                  <c:v>4.5117499999999998E-2</c:v>
                </c:pt>
                <c:pt idx="39">
                  <c:v>5.0303899999999999E-2</c:v>
                </c:pt>
                <c:pt idx="40">
                  <c:v>5.5440999999999997E-2</c:v>
                </c:pt>
                <c:pt idx="41">
                  <c:v>6.10669E-2</c:v>
                </c:pt>
                <c:pt idx="42">
                  <c:v>6.6925999999999999E-2</c:v>
                </c:pt>
                <c:pt idx="43">
                  <c:v>7.2767799999999994E-2</c:v>
                </c:pt>
                <c:pt idx="44">
                  <c:v>7.9043500000000003E-2</c:v>
                </c:pt>
                <c:pt idx="45">
                  <c:v>8.53907E-2</c:v>
                </c:pt>
                <c:pt idx="46">
                  <c:v>9.2061599999999993E-2</c:v>
                </c:pt>
                <c:pt idx="47">
                  <c:v>9.8887699999999995E-2</c:v>
                </c:pt>
                <c:pt idx="48">
                  <c:v>0.10541209999999999</c:v>
                </c:pt>
                <c:pt idx="49">
                  <c:v>0.1122962</c:v>
                </c:pt>
                <c:pt idx="50">
                  <c:v>0.1192826</c:v>
                </c:pt>
                <c:pt idx="51">
                  <c:v>0.12660679999999999</c:v>
                </c:pt>
                <c:pt idx="52">
                  <c:v>0.1334843</c:v>
                </c:pt>
                <c:pt idx="53">
                  <c:v>0.14100760000000001</c:v>
                </c:pt>
                <c:pt idx="54">
                  <c:v>0.14846280000000001</c:v>
                </c:pt>
                <c:pt idx="55">
                  <c:v>0.1552827</c:v>
                </c:pt>
                <c:pt idx="56">
                  <c:v>0.16291410000000001</c:v>
                </c:pt>
                <c:pt idx="57">
                  <c:v>0.17024600000000001</c:v>
                </c:pt>
                <c:pt idx="58">
                  <c:v>0.17760809999999999</c:v>
                </c:pt>
                <c:pt idx="59">
                  <c:v>0.18469720000000001</c:v>
                </c:pt>
                <c:pt idx="60">
                  <c:v>0.192357</c:v>
                </c:pt>
                <c:pt idx="61">
                  <c:v>0.19988149999999999</c:v>
                </c:pt>
                <c:pt idx="62">
                  <c:v>0.20699509999999999</c:v>
                </c:pt>
                <c:pt idx="63">
                  <c:v>0.21417079999999999</c:v>
                </c:pt>
                <c:pt idx="64">
                  <c:v>0.22129860000000001</c:v>
                </c:pt>
                <c:pt idx="65">
                  <c:v>0.22864200000000001</c:v>
                </c:pt>
                <c:pt idx="66">
                  <c:v>0.23576440000000001</c:v>
                </c:pt>
                <c:pt idx="67">
                  <c:v>0.24256230000000001</c:v>
                </c:pt>
                <c:pt idx="68">
                  <c:v>0.24947279999999999</c:v>
                </c:pt>
                <c:pt idx="69">
                  <c:v>0.2562797</c:v>
                </c:pt>
                <c:pt idx="70">
                  <c:v>0.2632854</c:v>
                </c:pt>
                <c:pt idx="71">
                  <c:v>0.2703777</c:v>
                </c:pt>
                <c:pt idx="72">
                  <c:v>0.27664149999999998</c:v>
                </c:pt>
                <c:pt idx="73">
                  <c:v>0.28356969999999998</c:v>
                </c:pt>
                <c:pt idx="74">
                  <c:v>0.29029349999999998</c:v>
                </c:pt>
                <c:pt idx="75">
                  <c:v>0.29644110000000001</c:v>
                </c:pt>
                <c:pt idx="76">
                  <c:v>0.30281930000000001</c:v>
                </c:pt>
                <c:pt idx="77">
                  <c:v>0.3094596</c:v>
                </c:pt>
                <c:pt idx="78">
                  <c:v>0.31543919999999998</c:v>
                </c:pt>
                <c:pt idx="79">
                  <c:v>0.32173620000000003</c:v>
                </c:pt>
                <c:pt idx="80">
                  <c:v>0.3275325</c:v>
                </c:pt>
                <c:pt idx="81">
                  <c:v>0.33370060000000001</c:v>
                </c:pt>
                <c:pt idx="82">
                  <c:v>0.33937149999999999</c:v>
                </c:pt>
                <c:pt idx="83">
                  <c:v>0.34525149999999999</c:v>
                </c:pt>
                <c:pt idx="84">
                  <c:v>0.3509448</c:v>
                </c:pt>
                <c:pt idx="85">
                  <c:v>0.35664410000000002</c:v>
                </c:pt>
                <c:pt idx="86">
                  <c:v>0.36229499999999998</c:v>
                </c:pt>
                <c:pt idx="87">
                  <c:v>0.36805070000000001</c:v>
                </c:pt>
                <c:pt idx="88">
                  <c:v>0.3732877</c:v>
                </c:pt>
                <c:pt idx="89">
                  <c:v>0.37874960000000002</c:v>
                </c:pt>
                <c:pt idx="90">
                  <c:v>0.38413750000000002</c:v>
                </c:pt>
                <c:pt idx="91">
                  <c:v>0.38967980000000002</c:v>
                </c:pt>
                <c:pt idx="92">
                  <c:v>0.39453729999999998</c:v>
                </c:pt>
                <c:pt idx="93">
                  <c:v>0.39991870000000002</c:v>
                </c:pt>
                <c:pt idx="94">
                  <c:v>0.40439069999999999</c:v>
                </c:pt>
                <c:pt idx="95">
                  <c:v>0.40945409999999999</c:v>
                </c:pt>
                <c:pt idx="96">
                  <c:v>0.41450599999999999</c:v>
                </c:pt>
                <c:pt idx="97">
                  <c:v>0.41911029999999999</c:v>
                </c:pt>
                <c:pt idx="98">
                  <c:v>0.42416949999999998</c:v>
                </c:pt>
                <c:pt idx="99">
                  <c:v>0.42853629999999998</c:v>
                </c:pt>
                <c:pt idx="100">
                  <c:v>0.43312109999999998</c:v>
                </c:pt>
                <c:pt idx="101">
                  <c:v>0.43751220000000002</c:v>
                </c:pt>
                <c:pt idx="102">
                  <c:v>0.44202190000000002</c:v>
                </c:pt>
                <c:pt idx="103">
                  <c:v>0.44670549999999998</c:v>
                </c:pt>
                <c:pt idx="104">
                  <c:v>0.45113039999999999</c:v>
                </c:pt>
                <c:pt idx="105">
                  <c:v>0.45538669999999998</c:v>
                </c:pt>
                <c:pt idx="106">
                  <c:v>0.45971770000000001</c:v>
                </c:pt>
                <c:pt idx="107">
                  <c:v>0.46385100000000001</c:v>
                </c:pt>
                <c:pt idx="108">
                  <c:v>0.46785270000000001</c:v>
                </c:pt>
                <c:pt idx="109">
                  <c:v>0.47216229999999998</c:v>
                </c:pt>
                <c:pt idx="110">
                  <c:v>0.47620170000000001</c:v>
                </c:pt>
                <c:pt idx="111">
                  <c:v>0.4798615</c:v>
                </c:pt>
                <c:pt idx="112">
                  <c:v>0.48379800000000001</c:v>
                </c:pt>
                <c:pt idx="113">
                  <c:v>0.48778339999999998</c:v>
                </c:pt>
                <c:pt idx="114">
                  <c:v>0.49131540000000001</c:v>
                </c:pt>
                <c:pt idx="115">
                  <c:v>0.49516880000000002</c:v>
                </c:pt>
                <c:pt idx="116">
                  <c:v>0.49888640000000001</c:v>
                </c:pt>
                <c:pt idx="117">
                  <c:v>0.50260930000000004</c:v>
                </c:pt>
                <c:pt idx="118">
                  <c:v>0.50604850000000001</c:v>
                </c:pt>
                <c:pt idx="119">
                  <c:v>0.5096349</c:v>
                </c:pt>
                <c:pt idx="120">
                  <c:v>0.51305630000000002</c:v>
                </c:pt>
                <c:pt idx="121">
                  <c:v>0.51655280000000003</c:v>
                </c:pt>
                <c:pt idx="122">
                  <c:v>0.52011050000000003</c:v>
                </c:pt>
                <c:pt idx="123">
                  <c:v>0.52347290000000002</c:v>
                </c:pt>
                <c:pt idx="124">
                  <c:v>0.52685899999999997</c:v>
                </c:pt>
                <c:pt idx="125">
                  <c:v>0.53032809999999997</c:v>
                </c:pt>
                <c:pt idx="126">
                  <c:v>0.53318770000000004</c:v>
                </c:pt>
                <c:pt idx="127">
                  <c:v>0.53647699999999998</c:v>
                </c:pt>
                <c:pt idx="128">
                  <c:v>0.53947319999999999</c:v>
                </c:pt>
                <c:pt idx="129">
                  <c:v>0.5424426</c:v>
                </c:pt>
                <c:pt idx="130">
                  <c:v>0.54590470000000002</c:v>
                </c:pt>
                <c:pt idx="131">
                  <c:v>0.54865359999999996</c:v>
                </c:pt>
                <c:pt idx="132">
                  <c:v>0.55173360000000005</c:v>
                </c:pt>
                <c:pt idx="133">
                  <c:v>0.55486089999999999</c:v>
                </c:pt>
                <c:pt idx="134">
                  <c:v>0.557616</c:v>
                </c:pt>
                <c:pt idx="135">
                  <c:v>0.56071559999999998</c:v>
                </c:pt>
                <c:pt idx="136">
                  <c:v>0.56347930000000002</c:v>
                </c:pt>
                <c:pt idx="137">
                  <c:v>0.56593709999999997</c:v>
                </c:pt>
                <c:pt idx="138">
                  <c:v>0.56892969999999998</c:v>
                </c:pt>
                <c:pt idx="139">
                  <c:v>0.57171919999999998</c:v>
                </c:pt>
                <c:pt idx="140">
                  <c:v>0.57441209999999998</c:v>
                </c:pt>
                <c:pt idx="141">
                  <c:v>0.57714330000000003</c:v>
                </c:pt>
                <c:pt idx="142">
                  <c:v>0.57977730000000005</c:v>
                </c:pt>
                <c:pt idx="143">
                  <c:v>0.58244450000000003</c:v>
                </c:pt>
                <c:pt idx="144">
                  <c:v>0.58498130000000004</c:v>
                </c:pt>
                <c:pt idx="145">
                  <c:v>0.58776070000000002</c:v>
                </c:pt>
                <c:pt idx="146">
                  <c:v>0.59011630000000004</c:v>
                </c:pt>
                <c:pt idx="147">
                  <c:v>0.59255389999999997</c:v>
                </c:pt>
                <c:pt idx="148">
                  <c:v>0.59519</c:v>
                </c:pt>
                <c:pt idx="149">
                  <c:v>0.59739169999999997</c:v>
                </c:pt>
                <c:pt idx="150">
                  <c:v>0.60010759999999996</c:v>
                </c:pt>
                <c:pt idx="151">
                  <c:v>0.60225620000000002</c:v>
                </c:pt>
                <c:pt idx="152">
                  <c:v>0.60468350000000004</c:v>
                </c:pt>
                <c:pt idx="153">
                  <c:v>0.6069388</c:v>
                </c:pt>
                <c:pt idx="154">
                  <c:v>0.60923910000000003</c:v>
                </c:pt>
                <c:pt idx="155">
                  <c:v>0.61138190000000003</c:v>
                </c:pt>
                <c:pt idx="156">
                  <c:v>0.61378750000000004</c:v>
                </c:pt>
                <c:pt idx="157">
                  <c:v>0.61618439999999997</c:v>
                </c:pt>
                <c:pt idx="158">
                  <c:v>0.61828799999999995</c:v>
                </c:pt>
                <c:pt idx="159">
                  <c:v>0.6204442</c:v>
                </c:pt>
                <c:pt idx="160">
                  <c:v>0.62248020000000004</c:v>
                </c:pt>
                <c:pt idx="161">
                  <c:v>0.6248454</c:v>
                </c:pt>
                <c:pt idx="162">
                  <c:v>0.62701890000000005</c:v>
                </c:pt>
                <c:pt idx="163">
                  <c:v>0.62883849999999997</c:v>
                </c:pt>
                <c:pt idx="164">
                  <c:v>0.63091019999999998</c:v>
                </c:pt>
                <c:pt idx="165">
                  <c:v>0.63294360000000005</c:v>
                </c:pt>
                <c:pt idx="166">
                  <c:v>0.63500900000000005</c:v>
                </c:pt>
                <c:pt idx="167">
                  <c:v>0.63713330000000001</c:v>
                </c:pt>
                <c:pt idx="168">
                  <c:v>0.63905789999999996</c:v>
                </c:pt>
                <c:pt idx="169">
                  <c:v>0.64093650000000002</c:v>
                </c:pt>
                <c:pt idx="170">
                  <c:v>0.64283270000000003</c:v>
                </c:pt>
                <c:pt idx="171">
                  <c:v>0.64493080000000003</c:v>
                </c:pt>
                <c:pt idx="172">
                  <c:v>0.64673020000000003</c:v>
                </c:pt>
                <c:pt idx="173">
                  <c:v>0.64842599999999995</c:v>
                </c:pt>
                <c:pt idx="174">
                  <c:v>0.65041380000000004</c:v>
                </c:pt>
                <c:pt idx="175">
                  <c:v>0.6520378</c:v>
                </c:pt>
                <c:pt idx="176">
                  <c:v>0.65407999999999999</c:v>
                </c:pt>
                <c:pt idx="177">
                  <c:v>0.65587079999999998</c:v>
                </c:pt>
                <c:pt idx="178">
                  <c:v>0.65767120000000001</c:v>
                </c:pt>
                <c:pt idx="179">
                  <c:v>0.65944049999999999</c:v>
                </c:pt>
                <c:pt idx="180">
                  <c:v>0.66114969999999995</c:v>
                </c:pt>
                <c:pt idx="181">
                  <c:v>0.66289489999999995</c:v>
                </c:pt>
                <c:pt idx="182">
                  <c:v>0.66435420000000001</c:v>
                </c:pt>
                <c:pt idx="183">
                  <c:v>0.6661551</c:v>
                </c:pt>
                <c:pt idx="184">
                  <c:v>0.66798590000000002</c:v>
                </c:pt>
                <c:pt idx="185">
                  <c:v>0.66961139999999997</c:v>
                </c:pt>
                <c:pt idx="186">
                  <c:v>0.67113370000000006</c:v>
                </c:pt>
                <c:pt idx="187">
                  <c:v>0.67292249999999998</c:v>
                </c:pt>
                <c:pt idx="188">
                  <c:v>0.67437579999999997</c:v>
                </c:pt>
                <c:pt idx="189">
                  <c:v>0.67632879999999995</c:v>
                </c:pt>
                <c:pt idx="190">
                  <c:v>0.67767010000000005</c:v>
                </c:pt>
                <c:pt idx="191">
                  <c:v>0.67908060000000003</c:v>
                </c:pt>
                <c:pt idx="192">
                  <c:v>0.68071159999999997</c:v>
                </c:pt>
                <c:pt idx="193">
                  <c:v>0.68244499999999997</c:v>
                </c:pt>
                <c:pt idx="194">
                  <c:v>0.68404640000000005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                            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Sheet1!$C$6:$C$200</c:f>
              <c:numCache>
                <c:formatCode>0.000000</c:formatCode>
                <c:ptCount val="195"/>
                <c:pt idx="0">
                  <c:v>7.5151497010860298E-11</c:v>
                </c:pt>
                <c:pt idx="1">
                  <c:v>6.0275342835570504E-10</c:v>
                </c:pt>
                <c:pt idx="2">
                  <c:v>3.43564518149979E-9</c:v>
                </c:pt>
                <c:pt idx="3">
                  <c:v>1.5237674736415099E-8</c:v>
                </c:pt>
                <c:pt idx="4">
                  <c:v>5.5754730193495001E-8</c:v>
                </c:pt>
                <c:pt idx="5">
                  <c:v>1.7517066772108001E-7</c:v>
                </c:pt>
                <c:pt idx="6">
                  <c:v>4.8624664606463E-7</c:v>
                </c:pt>
                <c:pt idx="7">
                  <c:v>1.2179684627863699E-6</c:v>
                </c:pt>
                <c:pt idx="8">
                  <c:v>2.7975362451174898E-6</c:v>
                </c:pt>
                <c:pt idx="9">
                  <c:v>5.9663807284447699E-6</c:v>
                </c:pt>
                <c:pt idx="10">
                  <c:v>1.1933353064802E-5</c:v>
                </c:pt>
                <c:pt idx="11">
                  <c:v>2.2564443058066902E-5</c:v>
                </c:pt>
                <c:pt idx="12">
                  <c:v>4.0603716817218102E-5</c:v>
                </c:pt>
                <c:pt idx="13">
                  <c:v>6.9915201161037599E-5</c:v>
                </c:pt>
                <c:pt idx="14">
                  <c:v>1.1573084433721599E-4</c:v>
                </c:pt>
                <c:pt idx="15">
                  <c:v>1.8488610215749299E-4</c:v>
                </c:pt>
                <c:pt idx="16">
                  <c:v>2.8602267378030898E-4</c:v>
                </c:pt>
                <c:pt idx="17">
                  <c:v>4.2973779249531999E-4</c:v>
                </c:pt>
                <c:pt idx="18">
                  <c:v>6.2866138414666704E-4</c:v>
                </c:pt>
                <c:pt idx="19">
                  <c:v>8.9744622081194499E-4</c:v>
                </c:pt>
                <c:pt idx="20">
                  <c:v>1.2526615851570101E-3</c:v>
                </c:pt>
                <c:pt idx="21">
                  <c:v>1.7125874167131601E-3</c:v>
                </c:pt>
                <c:pt idx="22">
                  <c:v>2.2969128234477799E-3</c:v>
                </c:pt>
                <c:pt idx="23">
                  <c:v>3.02634956308238E-3</c:v>
                </c:pt>
                <c:pt idx="24">
                  <c:v>3.9221770172001196E-3</c:v>
                </c:pt>
                <c:pt idx="25">
                  <c:v>5.0057397857526898E-3</c:v>
                </c:pt>
                <c:pt idx="26">
                  <c:v>6.2979219583634803E-3</c:v>
                </c:pt>
                <c:pt idx="27">
                  <c:v>7.8186231903325902E-3</c:v>
                </c:pt>
                <c:pt idx="28">
                  <c:v>9.5862609325290705E-3</c:v>
                </c:pt>
                <c:pt idx="29">
                  <c:v>1.1617320717090899E-2</c:v>
                </c:pt>
                <c:pt idx="30">
                  <c:v>1.3925972608223199E-2</c:v>
                </c:pt>
                <c:pt idx="31">
                  <c:v>1.6523767207287699E-2</c:v>
                </c:pt>
                <c:pt idx="32">
                  <c:v>1.9419419413189799E-2</c:v>
                </c:pt>
                <c:pt idx="33">
                  <c:v>2.2618682931568702E-2</c:v>
                </c:pt>
                <c:pt idx="34">
                  <c:v>2.6124313693326399E-2</c:v>
                </c:pt>
                <c:pt idx="35">
                  <c:v>2.9936116191737999E-2</c:v>
                </c:pt>
                <c:pt idx="36">
                  <c:v>3.4051063481108403E-2</c:v>
                </c:pt>
                <c:pt idx="37">
                  <c:v>3.8463479295674098E-2</c:v>
                </c:pt>
                <c:pt idx="38">
                  <c:v>4.3165269445395497E-2</c:v>
                </c:pt>
                <c:pt idx="39">
                  <c:v>4.8146189247120302E-2</c:v>
                </c:pt>
                <c:pt idx="40">
                  <c:v>5.3394134121268803E-2</c:v>
                </c:pt>
                <c:pt idx="41">
                  <c:v>5.8895441459587798E-2</c:v>
                </c:pt>
                <c:pt idx="42">
                  <c:v>6.4635193272053498E-2</c:v>
                </c:pt>
                <c:pt idx="43">
                  <c:v>7.0597510781061301E-2</c:v>
                </c:pt>
                <c:pt idx="44">
                  <c:v>7.6765833898491495E-2</c:v>
                </c:pt>
                <c:pt idx="45">
                  <c:v>8.3123180272893102E-2</c:v>
                </c:pt>
                <c:pt idx="46">
                  <c:v>8.9652380236647997E-2</c:v>
                </c:pt>
                <c:pt idx="47">
                  <c:v>9.6336285452762196E-2</c:v>
                </c:pt>
                <c:pt idx="48">
                  <c:v>0.10315795032063001</c:v>
                </c:pt>
                <c:pt idx="49">
                  <c:v>0.11010078623459101</c:v>
                </c:pt>
                <c:pt idx="50">
                  <c:v>0.117148689600407</c:v>
                </c:pt>
                <c:pt idx="51">
                  <c:v>0.12428614511743701</c:v>
                </c:pt>
                <c:pt idx="52">
                  <c:v>0.131498306250385</c:v>
                </c:pt>
                <c:pt idx="53">
                  <c:v>0.138771055070884</c:v>
                </c:pt>
                <c:pt idx="54">
                  <c:v>0.14609104377350801</c:v>
                </c:pt>
                <c:pt idx="55">
                  <c:v>0.153445720190482</c:v>
                </c:pt>
                <c:pt idx="56">
                  <c:v>0.160823339569274</c:v>
                </c:pt>
                <c:pt idx="57">
                  <c:v>0.16821296475967401</c:v>
                </c:pt>
                <c:pt idx="58">
                  <c:v>0.17560445680058301</c:v>
                </c:pt>
                <c:pt idx="59">
                  <c:v>0.18298845771698999</c:v>
                </c:pt>
                <c:pt idx="60">
                  <c:v>0.19035636714688001</c:v>
                </c:pt>
                <c:pt idx="61">
                  <c:v>0.19770031422527801</c:v>
                </c:pt>
                <c:pt idx="62">
                  <c:v>0.205013125965369</c:v>
                </c:pt>
                <c:pt idx="63">
                  <c:v>0.212288293199348</c:v>
                </c:pt>
                <c:pt idx="64">
                  <c:v>0.219519934977495</c:v>
                </c:pt>
                <c:pt idx="65">
                  <c:v>0.226702762174679</c:v>
                </c:pt>
                <c:pt idx="66">
                  <c:v>0.23383204091989701</c:v>
                </c:pt>
                <c:pt idx="67">
                  <c:v>0.24090355634643501</c:v>
                </c:pt>
                <c:pt idx="68">
                  <c:v>0.24791357705734901</c:v>
                </c:pt>
                <c:pt idx="69">
                  <c:v>0.25485882061228399</c:v>
                </c:pt>
                <c:pt idx="70">
                  <c:v>0.26173642026595101</c:v>
                </c:pt>
                <c:pt idx="71">
                  <c:v>0.26854389312487797</c:v>
                </c:pt>
                <c:pt idx="72">
                  <c:v>0.275279109835742</c:v>
                </c:pt>
                <c:pt idx="73">
                  <c:v>0.28194026587474103</c:v>
                </c:pt>
                <c:pt idx="74">
                  <c:v>0.28852585447165602</c:v>
                </c:pt>
                <c:pt idx="75">
                  <c:v>0.29503464117350398</c:v>
                </c:pt>
                <c:pt idx="76">
                  <c:v>0.30146564002991399</c:v>
                </c:pt>
                <c:pt idx="77">
                  <c:v>0.30781809136468202</c:v>
                </c:pt>
                <c:pt idx="78">
                  <c:v>0.31409144108458498</c:v>
                </c:pt>
                <c:pt idx="79">
                  <c:v>0.32028532146664901</c:v>
                </c:pt>
                <c:pt idx="80">
                  <c:v>0.32639953335823801</c:v>
                </c:pt>
                <c:pt idx="81">
                  <c:v>0.33243402971978198</c:v>
                </c:pt>
                <c:pt idx="82">
                  <c:v>0.33838890043744002</c:v>
                </c:pt>
                <c:pt idx="83">
                  <c:v>0.34426435833203001</c:v>
                </c:pt>
                <c:pt idx="84">
                  <c:v>0.35006072629075402</c:v>
                </c:pt>
                <c:pt idx="85">
                  <c:v>0.35577842544947602</c:v>
                </c:pt>
                <c:pt idx="86">
                  <c:v>0.361417964355226</c:v>
                </c:pt>
                <c:pt idx="87">
                  <c:v>0.366979929041027</c:v>
                </c:pt>
                <c:pt idx="88">
                  <c:v>0.37246497394802802</c:v>
                </c:pt>
                <c:pt idx="89">
                  <c:v>0.37787381363296701</c:v>
                </c:pt>
                <c:pt idx="90">
                  <c:v>0.38320721520226297</c:v>
                </c:pt>
                <c:pt idx="91">
                  <c:v>0.388465991417346</c:v>
                </c:pt>
                <c:pt idx="92">
                  <c:v>0.39365099441915602</c:v>
                </c:pt>
                <c:pt idx="93">
                  <c:v>0.39876311002303999</c:v>
                </c:pt>
                <c:pt idx="94">
                  <c:v>0.40380325253847899</c:v>
                </c:pt>
                <c:pt idx="95">
                  <c:v>0.40877236007119899</c:v>
                </c:pt>
                <c:pt idx="96">
                  <c:v>0.413671390268189</c:v>
                </c:pt>
                <c:pt idx="97">
                  <c:v>0.41850131646900701</c:v>
                </c:pt>
                <c:pt idx="98">
                  <c:v>0.423263124229457</c:v>
                </c:pt>
                <c:pt idx="99">
                  <c:v>0.427957808186259</c:v>
                </c:pt>
                <c:pt idx="100">
                  <c:v>0.43258636923374999</c:v>
                </c:pt>
                <c:pt idx="101">
                  <c:v>0.43714981198589498</c:v>
                </c:pt>
                <c:pt idx="102">
                  <c:v>0.44164914249898701</c:v>
                </c:pt>
                <c:pt idx="103">
                  <c:v>0.44608536623238398</c:v>
                </c:pt>
                <c:pt idx="104">
                  <c:v>0.450459486226442</c:v>
                </c:pt>
                <c:pt idx="105">
                  <c:v>0.454772501478516</c:v>
                </c:pt>
                <c:pt idx="106">
                  <c:v>0.45902540549943999</c:v>
                </c:pt>
                <c:pt idx="107">
                  <c:v>0.46321918503436599</c:v>
                </c:pt>
                <c:pt idx="108">
                  <c:v>0.46735481893319197</c:v>
                </c:pt>
                <c:pt idx="109">
                  <c:v>0.47143327715701899</c:v>
                </c:pt>
                <c:pt idx="110">
                  <c:v>0.47545551990822699</c:v>
                </c:pt>
                <c:pt idx="111">
                  <c:v>0.47942249687283101</c:v>
                </c:pt>
                <c:pt idx="112">
                  <c:v>0.483335146564709</c:v>
                </c:pt>
                <c:pt idx="113">
                  <c:v>0.48719439576219598</c:v>
                </c:pt>
                <c:pt idx="114">
                  <c:v>0.49100115902836899</c:v>
                </c:pt>
                <c:pt idx="115">
                  <c:v>0.494756338307067</c:v>
                </c:pt>
                <c:pt idx="116">
                  <c:v>0.49846082258739899</c:v>
                </c:pt>
                <c:pt idx="117">
                  <c:v>0.50211548763011504</c:v>
                </c:pt>
                <c:pt idx="118">
                  <c:v>0.50572119574978303</c:v>
                </c:pt>
                <c:pt idx="119">
                  <c:v>0.50927879564727496</c:v>
                </c:pt>
                <c:pt idx="120">
                  <c:v>0.51278912228749496</c:v>
                </c:pt>
                <c:pt idx="121">
                  <c:v>0.51625299681778603</c:v>
                </c:pt>
                <c:pt idx="122">
                  <c:v>0.51967122652282405</c:v>
                </c:pt>
                <c:pt idx="123">
                  <c:v>0.52304460481216697</c:v>
                </c:pt>
                <c:pt idx="124">
                  <c:v>0.52637391123701605</c:v>
                </c:pt>
                <c:pt idx="125">
                  <c:v>0.52965991153299397</c:v>
                </c:pt>
                <c:pt idx="126">
                  <c:v>0.53290335768609298</c:v>
                </c:pt>
                <c:pt idx="127">
                  <c:v>0.53610498801914397</c:v>
                </c:pt>
                <c:pt idx="128">
                  <c:v>0.53926552729644195</c:v>
                </c:pt>
                <c:pt idx="129">
                  <c:v>0.54238568684437105</c:v>
                </c:pt>
                <c:pt idx="130">
                  <c:v>0.54546616468603304</c:v>
                </c:pt>
                <c:pt idx="131">
                  <c:v>0.54850764568813504</c:v>
                </c:pt>
                <c:pt idx="132">
                  <c:v>0.55151080171847999</c:v>
                </c:pt>
                <c:pt idx="133">
                  <c:v>0.55447629181261604</c:v>
                </c:pt>
                <c:pt idx="134">
                  <c:v>0.55740476234830805</c:v>
                </c:pt>
                <c:pt idx="135">
                  <c:v>0.56029684722662199</c:v>
                </c:pt>
                <c:pt idx="136">
                  <c:v>0.56315316805853999</c:v>
                </c:pt>
                <c:pt idx="137">
                  <c:v>0.56597433435612499</c:v>
                </c:pt>
                <c:pt idx="138">
                  <c:v>0.56876094372733299</c:v>
                </c:pt>
                <c:pt idx="139">
                  <c:v>0.57151358207369096</c:v>
                </c:pt>
                <c:pt idx="140">
                  <c:v>0.57423282379010898</c:v>
                </c:pt>
                <c:pt idx="141">
                  <c:v>0.57691923196617401</c:v>
                </c:pt>
                <c:pt idx="142">
                  <c:v>0.57957335858835801</c:v>
                </c:pt>
                <c:pt idx="143">
                  <c:v>0.58219574474260904</c:v>
                </c:pt>
                <c:pt idx="144">
                  <c:v>0.58478692081685801</c:v>
                </c:pt>
                <c:pt idx="145">
                  <c:v>0.58734740670303198</c:v>
                </c:pt>
                <c:pt idx="146">
                  <c:v>0.58987771199819905</c:v>
                </c:pt>
                <c:pt idx="147">
                  <c:v>0.59237833620451297</c:v>
                </c:pt>
                <c:pt idx="148">
                  <c:v>0.59484976892767905</c:v>
                </c:pt>
                <c:pt idx="149">
                  <c:v>0.59729249007366503</c:v>
                </c:pt>
                <c:pt idx="150">
                  <c:v>0.59970697004345197</c:v>
                </c:pt>
                <c:pt idx="151">
                  <c:v>0.60209366992560898</c:v>
                </c:pt>
                <c:pt idx="152">
                  <c:v>0.60445304168654002</c:v>
                </c:pt>
                <c:pt idx="153">
                  <c:v>0.60678552835823696</c:v>
                </c:pt>
                <c:pt idx="154">
                  <c:v>0.60909156422342303</c:v>
                </c:pt>
                <c:pt idx="155">
                  <c:v>0.61137157499797401</c:v>
                </c:pt>
                <c:pt idx="156">
                  <c:v>0.61362597801053398</c:v>
                </c:pt>
                <c:pt idx="157">
                  <c:v>0.61585518237923698</c:v>
                </c:pt>
                <c:pt idx="158">
                  <c:v>0.61805958918549697</c:v>
                </c:pt>
                <c:pt idx="159">
                  <c:v>0.62023959164478903</c:v>
                </c:pt>
                <c:pt idx="160">
                  <c:v>0.62239557527441502</c:v>
                </c:pt>
                <c:pt idx="161">
                  <c:v>0.62452791805820995</c:v>
                </c:pt>
                <c:pt idx="162">
                  <c:v>0.62663699060817701</c:v>
                </c:pt>
                <c:pt idx="163">
                  <c:v>0.62872315632304798</c:v>
                </c:pt>
                <c:pt idx="164">
                  <c:v>0.63078677154375995</c:v>
                </c:pt>
                <c:pt idx="165">
                  <c:v>0.63282818570586497</c:v>
                </c:pt>
                <c:pt idx="166">
                  <c:v>0.63484774148888001</c:v>
                </c:pt>
                <c:pt idx="167">
                  <c:v>0.63684577496258599</c:v>
                </c:pt>
                <c:pt idx="168">
                  <c:v>0.63882261573032095</c:v>
                </c:pt>
                <c:pt idx="169">
                  <c:v>0.64077858706926705</c:v>
                </c:pt>
                <c:pt idx="170">
                  <c:v>0.64271400606778295</c:v>
                </c:pt>
                <c:pt idx="171">
                  <c:v>0.64462918375979905</c:v>
                </c:pt>
                <c:pt idx="172">
                  <c:v>0.64652442525632403</c:v>
                </c:pt>
                <c:pt idx="173">
                  <c:v>0.64840002987409295</c:v>
                </c:pt>
                <c:pt idx="174">
                  <c:v>0.65025629126140405</c:v>
                </c:pt>
                <c:pt idx="175">
                  <c:v>0.65209349752117396</c:v>
                </c:pt>
                <c:pt idx="176">
                  <c:v>0.65391193133127601</c:v>
                </c:pt>
                <c:pt idx="177">
                  <c:v>0.65571187006218401</c:v>
                </c:pt>
                <c:pt idx="178">
                  <c:v>0.65749358589198503</c:v>
                </c:pt>
                <c:pt idx="179">
                  <c:v>0.65925734591879503</c:v>
                </c:pt>
                <c:pt idx="180">
                  <c:v>0.66100341227063197</c:v>
                </c:pt>
                <c:pt idx="181">
                  <c:v>0.66273204221280102</c:v>
                </c:pt>
                <c:pt idx="182">
                  <c:v>0.66444348825281496</c:v>
                </c:pt>
                <c:pt idx="183">
                  <c:v>0.66613799824292896</c:v>
                </c:pt>
                <c:pt idx="184">
                  <c:v>0.66781581548031699</c:v>
                </c:pt>
                <c:pt idx="185">
                  <c:v>0.66947717880494295</c:v>
                </c:pt>
                <c:pt idx="186">
                  <c:v>0.67112232269518501</c:v>
                </c:pt>
                <c:pt idx="187">
                  <c:v>0.67275147736123597</c:v>
                </c:pt>
                <c:pt idx="188">
                  <c:v>0.67436486883635904</c:v>
                </c:pt>
                <c:pt idx="189">
                  <c:v>0.67596271906601602</c:v>
                </c:pt>
                <c:pt idx="190">
                  <c:v>0.67754524599494004</c:v>
                </c:pt>
                <c:pt idx="191">
                  <c:v>0.67911266365217704</c:v>
                </c:pt>
                <c:pt idx="192">
                  <c:v>0.68066518223415096</c:v>
                </c:pt>
                <c:pt idx="193">
                  <c:v>0.68220300818580704</c:v>
                </c:pt>
                <c:pt idx="194">
                  <c:v>0.68372634427985501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5872"/>
        <c:axId val="139336448"/>
      </c:scatterChart>
      <c:valAx>
        <c:axId val="1393358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6448"/>
        <c:crosses val="autoZero"/>
        <c:crossBetween val="midCat"/>
      </c:valAx>
      <c:valAx>
        <c:axId val="1393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              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Sheet1!$F$6:$F$200</c:f>
              <c:numCache>
                <c:formatCode>0.000000</c:formatCode>
                <c:ptCount val="195"/>
                <c:pt idx="0">
                  <c:v>0.2468349</c:v>
                </c:pt>
                <c:pt idx="1">
                  <c:v>0.27022849999999998</c:v>
                </c:pt>
                <c:pt idx="2">
                  <c:v>0.29274450000000002</c:v>
                </c:pt>
                <c:pt idx="3">
                  <c:v>0.31529849999999998</c:v>
                </c:pt>
                <c:pt idx="4">
                  <c:v>0.33779219999999999</c:v>
                </c:pt>
                <c:pt idx="5">
                  <c:v>0.35964810000000003</c:v>
                </c:pt>
                <c:pt idx="6">
                  <c:v>0.38140259999999998</c:v>
                </c:pt>
                <c:pt idx="7">
                  <c:v>0.40311180000000002</c:v>
                </c:pt>
                <c:pt idx="8">
                  <c:v>0.42319440000000003</c:v>
                </c:pt>
                <c:pt idx="9">
                  <c:v>0.4433551</c:v>
                </c:pt>
                <c:pt idx="10">
                  <c:v>0.46238069999999998</c:v>
                </c:pt>
                <c:pt idx="11">
                  <c:v>0.48165590000000003</c:v>
                </c:pt>
                <c:pt idx="12">
                  <c:v>0.49950149999999999</c:v>
                </c:pt>
                <c:pt idx="13">
                  <c:v>0.51681659999999996</c:v>
                </c:pt>
                <c:pt idx="14">
                  <c:v>0.53384679999999995</c:v>
                </c:pt>
                <c:pt idx="15">
                  <c:v>0.5488324</c:v>
                </c:pt>
                <c:pt idx="16">
                  <c:v>0.56439569999999994</c:v>
                </c:pt>
                <c:pt idx="17">
                  <c:v>0.57901159999999996</c:v>
                </c:pt>
                <c:pt idx="18">
                  <c:v>0.59260590000000002</c:v>
                </c:pt>
                <c:pt idx="19">
                  <c:v>0.60518749999999999</c:v>
                </c:pt>
                <c:pt idx="20">
                  <c:v>0.61765610000000004</c:v>
                </c:pt>
                <c:pt idx="21">
                  <c:v>0.62912250000000003</c:v>
                </c:pt>
                <c:pt idx="22">
                  <c:v>0.64015370000000005</c:v>
                </c:pt>
                <c:pt idx="23">
                  <c:v>0.65009640000000002</c:v>
                </c:pt>
                <c:pt idx="24">
                  <c:v>0.65961749999999997</c:v>
                </c:pt>
                <c:pt idx="25">
                  <c:v>0.6689389</c:v>
                </c:pt>
                <c:pt idx="26">
                  <c:v>0.67662449999999996</c:v>
                </c:pt>
                <c:pt idx="27">
                  <c:v>0.68414149999999996</c:v>
                </c:pt>
                <c:pt idx="28">
                  <c:v>0.69069029999999998</c:v>
                </c:pt>
                <c:pt idx="29">
                  <c:v>0.69654749999999999</c:v>
                </c:pt>
                <c:pt idx="30">
                  <c:v>0.70223360000000001</c:v>
                </c:pt>
                <c:pt idx="31">
                  <c:v>0.70701199999999997</c:v>
                </c:pt>
                <c:pt idx="32">
                  <c:v>0.71059850000000002</c:v>
                </c:pt>
                <c:pt idx="33">
                  <c:v>0.71442760000000005</c:v>
                </c:pt>
                <c:pt idx="34">
                  <c:v>0.7172811</c:v>
                </c:pt>
                <c:pt idx="35">
                  <c:v>0.7196709</c:v>
                </c:pt>
                <c:pt idx="36">
                  <c:v>0.72102060000000001</c:v>
                </c:pt>
                <c:pt idx="37">
                  <c:v>0.72259130000000005</c:v>
                </c:pt>
                <c:pt idx="38">
                  <c:v>0.72265040000000003</c:v>
                </c:pt>
                <c:pt idx="39">
                  <c:v>0.72323510000000002</c:v>
                </c:pt>
                <c:pt idx="40">
                  <c:v>0.72310059999999998</c:v>
                </c:pt>
                <c:pt idx="41">
                  <c:v>0.72171940000000001</c:v>
                </c:pt>
                <c:pt idx="42">
                  <c:v>0.72070179999999995</c:v>
                </c:pt>
                <c:pt idx="43">
                  <c:v>0.71900560000000002</c:v>
                </c:pt>
                <c:pt idx="44">
                  <c:v>0.7170744</c:v>
                </c:pt>
                <c:pt idx="45">
                  <c:v>0.71485580000000004</c:v>
                </c:pt>
                <c:pt idx="46">
                  <c:v>0.71210410000000002</c:v>
                </c:pt>
                <c:pt idx="47">
                  <c:v>0.70905339999999994</c:v>
                </c:pt>
                <c:pt idx="48">
                  <c:v>0.70591380000000004</c:v>
                </c:pt>
                <c:pt idx="49">
                  <c:v>0.70270129999999997</c:v>
                </c:pt>
                <c:pt idx="50">
                  <c:v>0.69883830000000002</c:v>
                </c:pt>
                <c:pt idx="51">
                  <c:v>0.69499809999999995</c:v>
                </c:pt>
                <c:pt idx="52">
                  <c:v>0.69088340000000004</c:v>
                </c:pt>
                <c:pt idx="53">
                  <c:v>0.68655750000000004</c:v>
                </c:pt>
                <c:pt idx="54">
                  <c:v>0.68211250000000001</c:v>
                </c:pt>
                <c:pt idx="55">
                  <c:v>0.67782149999999997</c:v>
                </c:pt>
                <c:pt idx="56">
                  <c:v>0.67317400000000005</c:v>
                </c:pt>
                <c:pt idx="57">
                  <c:v>0.66857180000000005</c:v>
                </c:pt>
                <c:pt idx="58">
                  <c:v>0.66373970000000004</c:v>
                </c:pt>
                <c:pt idx="59">
                  <c:v>0.65889810000000004</c:v>
                </c:pt>
                <c:pt idx="60">
                  <c:v>0.65377419999999997</c:v>
                </c:pt>
                <c:pt idx="61">
                  <c:v>0.64875510000000003</c:v>
                </c:pt>
                <c:pt idx="62">
                  <c:v>0.64357759999999997</c:v>
                </c:pt>
                <c:pt idx="63">
                  <c:v>0.6389032</c:v>
                </c:pt>
                <c:pt idx="64">
                  <c:v>0.63381520000000002</c:v>
                </c:pt>
                <c:pt idx="65">
                  <c:v>0.62842019999999998</c:v>
                </c:pt>
                <c:pt idx="66">
                  <c:v>0.62356780000000001</c:v>
                </c:pt>
                <c:pt idx="67">
                  <c:v>0.61856219999999995</c:v>
                </c:pt>
                <c:pt idx="68">
                  <c:v>0.61358599999999996</c:v>
                </c:pt>
                <c:pt idx="69">
                  <c:v>0.60851840000000001</c:v>
                </c:pt>
                <c:pt idx="70">
                  <c:v>0.6031533</c:v>
                </c:pt>
                <c:pt idx="71">
                  <c:v>0.59807429999999995</c:v>
                </c:pt>
                <c:pt idx="72">
                  <c:v>0.59349790000000002</c:v>
                </c:pt>
                <c:pt idx="73">
                  <c:v>0.58836809999999995</c:v>
                </c:pt>
                <c:pt idx="74">
                  <c:v>0.58299440000000002</c:v>
                </c:pt>
                <c:pt idx="75">
                  <c:v>0.57864709999999997</c:v>
                </c:pt>
                <c:pt idx="76">
                  <c:v>0.5736677</c:v>
                </c:pt>
                <c:pt idx="77">
                  <c:v>0.56872650000000002</c:v>
                </c:pt>
                <c:pt idx="78">
                  <c:v>0.56422879999999997</c:v>
                </c:pt>
                <c:pt idx="79">
                  <c:v>0.55922320000000003</c:v>
                </c:pt>
                <c:pt idx="80">
                  <c:v>0.55481780000000003</c:v>
                </c:pt>
                <c:pt idx="81">
                  <c:v>0.5499406</c:v>
                </c:pt>
                <c:pt idx="82">
                  <c:v>0.54576349999999996</c:v>
                </c:pt>
                <c:pt idx="83">
                  <c:v>0.54094169999999997</c:v>
                </c:pt>
                <c:pt idx="84">
                  <c:v>0.53650580000000003</c:v>
                </c:pt>
                <c:pt idx="85">
                  <c:v>0.53233790000000003</c:v>
                </c:pt>
                <c:pt idx="86">
                  <c:v>0.52760779999999996</c:v>
                </c:pt>
                <c:pt idx="87">
                  <c:v>0.52325619999999995</c:v>
                </c:pt>
                <c:pt idx="88">
                  <c:v>0.51910330000000005</c:v>
                </c:pt>
                <c:pt idx="89">
                  <c:v>0.51485860000000006</c:v>
                </c:pt>
                <c:pt idx="90">
                  <c:v>0.51059370000000004</c:v>
                </c:pt>
                <c:pt idx="91">
                  <c:v>0.50639699999999999</c:v>
                </c:pt>
                <c:pt idx="92">
                  <c:v>0.50237750000000003</c:v>
                </c:pt>
                <c:pt idx="93">
                  <c:v>0.4982898</c:v>
                </c:pt>
                <c:pt idx="94">
                  <c:v>0.49453049999999998</c:v>
                </c:pt>
                <c:pt idx="95">
                  <c:v>0.49053360000000001</c:v>
                </c:pt>
                <c:pt idx="96">
                  <c:v>0.48649340000000002</c:v>
                </c:pt>
                <c:pt idx="97">
                  <c:v>0.4827978</c:v>
                </c:pt>
                <c:pt idx="98">
                  <c:v>0.4786803</c:v>
                </c:pt>
                <c:pt idx="99">
                  <c:v>0.4752149</c:v>
                </c:pt>
                <c:pt idx="100">
                  <c:v>0.4716187</c:v>
                </c:pt>
                <c:pt idx="101">
                  <c:v>0.46807359999999998</c:v>
                </c:pt>
                <c:pt idx="102">
                  <c:v>0.46444869999999999</c:v>
                </c:pt>
                <c:pt idx="103">
                  <c:v>0.46062039999999999</c:v>
                </c:pt>
                <c:pt idx="104">
                  <c:v>0.45716679999999998</c:v>
                </c:pt>
                <c:pt idx="105">
                  <c:v>0.45391229999999999</c:v>
                </c:pt>
                <c:pt idx="106">
                  <c:v>0.4502005</c:v>
                </c:pt>
                <c:pt idx="107">
                  <c:v>0.44691180000000003</c:v>
                </c:pt>
                <c:pt idx="108">
                  <c:v>0.44373299999999999</c:v>
                </c:pt>
                <c:pt idx="109">
                  <c:v>0.44013469999999999</c:v>
                </c:pt>
                <c:pt idx="110">
                  <c:v>0.43688579999999999</c:v>
                </c:pt>
                <c:pt idx="111">
                  <c:v>0.43390050000000002</c:v>
                </c:pt>
                <c:pt idx="112">
                  <c:v>0.43058170000000001</c:v>
                </c:pt>
                <c:pt idx="113">
                  <c:v>0.42742459999999999</c:v>
                </c:pt>
                <c:pt idx="114">
                  <c:v>0.42470400000000003</c:v>
                </c:pt>
                <c:pt idx="115">
                  <c:v>0.421435</c:v>
                </c:pt>
                <c:pt idx="116">
                  <c:v>0.4184041</c:v>
                </c:pt>
                <c:pt idx="117">
                  <c:v>0.41549019999999998</c:v>
                </c:pt>
                <c:pt idx="118">
                  <c:v>0.41255619999999998</c:v>
                </c:pt>
                <c:pt idx="119">
                  <c:v>0.40961900000000001</c:v>
                </c:pt>
                <c:pt idx="120">
                  <c:v>0.40694039999999998</c:v>
                </c:pt>
                <c:pt idx="121">
                  <c:v>0.4039529</c:v>
                </c:pt>
                <c:pt idx="122">
                  <c:v>0.40118690000000001</c:v>
                </c:pt>
                <c:pt idx="123">
                  <c:v>0.39839069999999999</c:v>
                </c:pt>
                <c:pt idx="124">
                  <c:v>0.39556449999999999</c:v>
                </c:pt>
                <c:pt idx="125">
                  <c:v>0.39277859999999998</c:v>
                </c:pt>
                <c:pt idx="126">
                  <c:v>0.39062279999999999</c:v>
                </c:pt>
                <c:pt idx="127">
                  <c:v>0.38780930000000002</c:v>
                </c:pt>
                <c:pt idx="128">
                  <c:v>0.38535150000000001</c:v>
                </c:pt>
                <c:pt idx="129">
                  <c:v>0.38283</c:v>
                </c:pt>
                <c:pt idx="130">
                  <c:v>0.38015060000000001</c:v>
                </c:pt>
                <c:pt idx="131">
                  <c:v>0.37783650000000002</c:v>
                </c:pt>
                <c:pt idx="132">
                  <c:v>0.37519619999999998</c:v>
                </c:pt>
                <c:pt idx="133">
                  <c:v>0.372529</c:v>
                </c:pt>
                <c:pt idx="134">
                  <c:v>0.37047619999999998</c:v>
                </c:pt>
                <c:pt idx="135">
                  <c:v>0.36788989999999999</c:v>
                </c:pt>
                <c:pt idx="136">
                  <c:v>0.36565150000000002</c:v>
                </c:pt>
                <c:pt idx="137">
                  <c:v>0.36369180000000001</c:v>
                </c:pt>
                <c:pt idx="138">
                  <c:v>0.36119950000000001</c:v>
                </c:pt>
                <c:pt idx="139">
                  <c:v>0.35892590000000002</c:v>
                </c:pt>
                <c:pt idx="140">
                  <c:v>0.35658099999999998</c:v>
                </c:pt>
                <c:pt idx="141">
                  <c:v>0.35431360000000001</c:v>
                </c:pt>
                <c:pt idx="142">
                  <c:v>0.35221370000000002</c:v>
                </c:pt>
                <c:pt idx="143">
                  <c:v>0.3501302</c:v>
                </c:pt>
                <c:pt idx="144">
                  <c:v>0.34797860000000003</c:v>
                </c:pt>
                <c:pt idx="145">
                  <c:v>0.345611</c:v>
                </c:pt>
                <c:pt idx="146">
                  <c:v>0.34361580000000003</c:v>
                </c:pt>
                <c:pt idx="147">
                  <c:v>0.34152589999999999</c:v>
                </c:pt>
                <c:pt idx="148">
                  <c:v>0.33944360000000001</c:v>
                </c:pt>
                <c:pt idx="149">
                  <c:v>0.3375959</c:v>
                </c:pt>
                <c:pt idx="150">
                  <c:v>0.33532000000000001</c:v>
                </c:pt>
                <c:pt idx="151">
                  <c:v>0.33352549999999997</c:v>
                </c:pt>
                <c:pt idx="152">
                  <c:v>0.3315883</c:v>
                </c:pt>
                <c:pt idx="153">
                  <c:v>0.32990180000000002</c:v>
                </c:pt>
                <c:pt idx="154">
                  <c:v>0.3277775</c:v>
                </c:pt>
                <c:pt idx="155">
                  <c:v>0.32608029999999999</c:v>
                </c:pt>
                <c:pt idx="156">
                  <c:v>0.3241462</c:v>
                </c:pt>
                <c:pt idx="157">
                  <c:v>0.32220720000000003</c:v>
                </c:pt>
                <c:pt idx="158">
                  <c:v>0.32041900000000001</c:v>
                </c:pt>
                <c:pt idx="159">
                  <c:v>0.31862940000000001</c:v>
                </c:pt>
                <c:pt idx="160">
                  <c:v>0.31690439999999998</c:v>
                </c:pt>
                <c:pt idx="161">
                  <c:v>0.31488319999999997</c:v>
                </c:pt>
                <c:pt idx="162">
                  <c:v>0.31317830000000002</c:v>
                </c:pt>
                <c:pt idx="163">
                  <c:v>0.31154290000000001</c:v>
                </c:pt>
                <c:pt idx="164">
                  <c:v>0.31000169999999999</c:v>
                </c:pt>
                <c:pt idx="165">
                  <c:v>0.30819940000000001</c:v>
                </c:pt>
                <c:pt idx="166">
                  <c:v>0.30644949999999999</c:v>
                </c:pt>
                <c:pt idx="167">
                  <c:v>0.3047028</c:v>
                </c:pt>
                <c:pt idx="168">
                  <c:v>0.30318319999999999</c:v>
                </c:pt>
                <c:pt idx="169">
                  <c:v>0.30165629999999999</c:v>
                </c:pt>
                <c:pt idx="170">
                  <c:v>0.30006280000000002</c:v>
                </c:pt>
                <c:pt idx="171">
                  <c:v>0.29830069999999997</c:v>
                </c:pt>
                <c:pt idx="172">
                  <c:v>0.29674070000000002</c:v>
                </c:pt>
                <c:pt idx="173">
                  <c:v>0.29534369999999999</c:v>
                </c:pt>
                <c:pt idx="174">
                  <c:v>0.29360890000000001</c:v>
                </c:pt>
                <c:pt idx="175">
                  <c:v>0.29238740000000002</c:v>
                </c:pt>
                <c:pt idx="176">
                  <c:v>0.29058539999999999</c:v>
                </c:pt>
                <c:pt idx="177">
                  <c:v>0.28917559999999998</c:v>
                </c:pt>
                <c:pt idx="178">
                  <c:v>0.28770790000000002</c:v>
                </c:pt>
                <c:pt idx="179">
                  <c:v>0.28622799999999998</c:v>
                </c:pt>
                <c:pt idx="180">
                  <c:v>0.28483170000000002</c:v>
                </c:pt>
                <c:pt idx="181">
                  <c:v>0.28345429999999999</c:v>
                </c:pt>
                <c:pt idx="182">
                  <c:v>0.28194750000000002</c:v>
                </c:pt>
                <c:pt idx="183">
                  <c:v>0.28049170000000001</c:v>
                </c:pt>
                <c:pt idx="184">
                  <c:v>0.2791149</c:v>
                </c:pt>
                <c:pt idx="185">
                  <c:v>0.27764169999999999</c:v>
                </c:pt>
                <c:pt idx="186">
                  <c:v>0.2764026</c:v>
                </c:pt>
                <c:pt idx="187">
                  <c:v>0.27507949999999998</c:v>
                </c:pt>
                <c:pt idx="188">
                  <c:v>0.2737638</c:v>
                </c:pt>
                <c:pt idx="189">
                  <c:v>0.27221630000000002</c:v>
                </c:pt>
                <c:pt idx="190">
                  <c:v>0.27095530000000001</c:v>
                </c:pt>
                <c:pt idx="191">
                  <c:v>0.26982010000000001</c:v>
                </c:pt>
                <c:pt idx="192">
                  <c:v>0.26840439999999999</c:v>
                </c:pt>
                <c:pt idx="193">
                  <c:v>0.26717200000000002</c:v>
                </c:pt>
                <c:pt idx="194">
                  <c:v>0.26582280000000003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                          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Sheet1!$G$6:$G$200</c:f>
              <c:numCache>
                <c:formatCode>0.000000</c:formatCode>
                <c:ptCount val="195"/>
                <c:pt idx="0">
                  <c:v>0.24222674940321801</c:v>
                </c:pt>
                <c:pt idx="1">
                  <c:v>0.26454140361237999</c:v>
                </c:pt>
                <c:pt idx="2">
                  <c:v>0.28692435746984501</c:v>
                </c:pt>
                <c:pt idx="3">
                  <c:v>0.30927081062871098</c:v>
                </c:pt>
                <c:pt idx="4">
                  <c:v>0.33147964416390802</c:v>
                </c:pt>
                <c:pt idx="5">
                  <c:v>0.35345527486938499</c:v>
                </c:pt>
                <c:pt idx="6">
                  <c:v>0.37510921668274</c:v>
                </c:pt>
                <c:pt idx="7">
                  <c:v>0.396361294965489</c:v>
                </c:pt>
                <c:pt idx="8">
                  <c:v>0.41714048168643902</c:v>
                </c:pt>
                <c:pt idx="9">
                  <c:v>0.43738534250154099</c:v>
                </c:pt>
                <c:pt idx="10">
                  <c:v>0.45704410863876799</c:v>
                </c:pt>
                <c:pt idx="11">
                  <c:v>0.47607440596990702</c:v>
                </c:pt>
                <c:pt idx="12">
                  <c:v>0.49444268959292398</c:v>
                </c:pt>
                <c:pt idx="13">
                  <c:v>0.51212344392762199</c:v>
                </c:pt>
                <c:pt idx="14">
                  <c:v>0.52909821537743496</c:v>
                </c:pt>
                <c:pt idx="15">
                  <c:v>0.54535454700939101</c:v>
                </c:pt>
                <c:pt idx="16">
                  <c:v>0.56088488273465498</c:v>
                </c:pt>
                <c:pt idx="17">
                  <c:v>0.57568550266613205</c:v>
                </c:pt>
                <c:pt idx="18">
                  <c:v>0.58975554240896999</c:v>
                </c:pt>
                <c:pt idx="19">
                  <c:v>0.60309613785211102</c:v>
                </c:pt>
                <c:pt idx="20">
                  <c:v>0.61570972448568595</c:v>
                </c:pt>
                <c:pt idx="21">
                  <c:v>0.62759950728624903</c:v>
                </c:pt>
                <c:pt idx="22">
                  <c:v>0.63876910465613701</c:v>
                </c:pt>
                <c:pt idx="23">
                  <c:v>0.64922235854204802</c:v>
                </c:pt>
                <c:pt idx="24">
                  <c:v>0.65896329331651704</c:v>
                </c:pt>
                <c:pt idx="25">
                  <c:v>0.66799619873386995</c:v>
                </c:pt>
                <c:pt idx="26">
                  <c:v>0.67632580752085303</c:v>
                </c:pt>
                <c:pt idx="27">
                  <c:v>0.68395753597823195</c:v>
                </c:pt>
                <c:pt idx="28">
                  <c:v>0.69089775620469696</c:v>
                </c:pt>
                <c:pt idx="29">
                  <c:v>0.69715407089174497</c:v>
                </c:pt>
                <c:pt idx="30">
                  <c:v>0.70273556563390405</c:v>
                </c:pt>
                <c:pt idx="31">
                  <c:v>0.70765301883280596</c:v>
                </c:pt>
                <c:pt idx="32">
                  <c:v>0.71191905500431396</c:v>
                </c:pt>
                <c:pt idx="33">
                  <c:v>0.71554823311311599</c:v>
                </c:pt>
                <c:pt idx="34">
                  <c:v>0.71855706701846001</c:v>
                </c:pt>
                <c:pt idx="35">
                  <c:v>0.72096397987864302</c:v>
                </c:pt>
                <c:pt idx="36">
                  <c:v>0.72278919820624299</c:v>
                </c:pt>
                <c:pt idx="37">
                  <c:v>0.72405459408169104</c:v>
                </c:pt>
                <c:pt idx="38">
                  <c:v>0.72478348581363405</c:v>
                </c:pt>
                <c:pt idx="39">
                  <c:v>0.72500040815741695</c:v>
                </c:pt>
                <c:pt idx="40">
                  <c:v>0.724730863203492</c:v>
                </c:pt>
                <c:pt idx="41">
                  <c:v>0.72400106239482798</c:v>
                </c:pt>
                <c:pt idx="42">
                  <c:v>0.72283766900714397</c:v>
                </c:pt>
                <c:pt idx="43">
                  <c:v>0.721267549002094</c:v>
                </c:pt>
                <c:pt idx="44">
                  <c:v>0.71931753659598896</c:v>
                </c:pt>
                <c:pt idx="45">
                  <c:v>0.71701421930282205</c:v>
                </c:pt>
                <c:pt idx="46">
                  <c:v>0.71438374570743901</c:v>
                </c:pt>
                <c:pt idx="47">
                  <c:v>0.71145165787030995</c:v>
                </c:pt>
                <c:pt idx="48">
                  <c:v>0.70824274909996099</c:v>
                </c:pt>
                <c:pt idx="49">
                  <c:v>0.70478094687100501</c:v>
                </c:pt>
                <c:pt idx="50">
                  <c:v>0.70108921991540396</c:v>
                </c:pt>
                <c:pt idx="51">
                  <c:v>0.697189507960008</c:v>
                </c:pt>
                <c:pt idx="52">
                  <c:v>0.69310267220451705</c:v>
                </c:pt>
                <c:pt idx="53">
                  <c:v>0.68884846440579905</c:v>
                </c:pt>
                <c:pt idx="54">
                  <c:v>0.68444551233091799</c:v>
                </c:pt>
                <c:pt idx="55">
                  <c:v>0.67991131933618898</c:v>
                </c:pt>
                <c:pt idx="56">
                  <c:v>0.675262275899427</c:v>
                </c:pt>
                <c:pt idx="57">
                  <c:v>0.67051368105599296</c:v>
                </c:pt>
                <c:pt idx="58">
                  <c:v>0.665679771848393</c:v>
                </c:pt>
                <c:pt idx="59">
                  <c:v>0.66077375907929603</c:v>
                </c:pt>
                <c:pt idx="60">
                  <c:v>0.655807867847229</c:v>
                </c:pt>
                <c:pt idx="61">
                  <c:v>0.65079338153391797</c:v>
                </c:pt>
                <c:pt idx="62">
                  <c:v>0.64574068809589802</c:v>
                </c:pt>
                <c:pt idx="63">
                  <c:v>0.64065932768590494</c:v>
                </c:pt>
                <c:pt idx="64">
                  <c:v>0.63555804078902201</c:v>
                </c:pt>
                <c:pt idx="65">
                  <c:v>0.63044481620285697</c:v>
                </c:pt>
                <c:pt idx="66">
                  <c:v>0.62532693831963304</c:v>
                </c:pt>
                <c:pt idx="67">
                  <c:v>0.62021103328107297</c:v>
                </c:pt>
                <c:pt idx="68">
                  <c:v>0.61510311367501302</c:v>
                </c:pt>
                <c:pt idx="69">
                  <c:v>0.610008621526682</c:v>
                </c:pt>
                <c:pt idx="70">
                  <c:v>0.60493246940874501</c:v>
                </c:pt>
                <c:pt idx="71">
                  <c:v>0.59987907955378095</c:v>
                </c:pt>
                <c:pt idx="72">
                  <c:v>0.59485242090212398</c:v>
                </c:pt>
                <c:pt idx="73">
                  <c:v>0.58985604405814696</c:v>
                </c:pt>
                <c:pt idx="74">
                  <c:v>0.58489311416044498</c:v>
                </c:pt>
                <c:pt idx="75">
                  <c:v>0.57996644169688205</c:v>
                </c:pt>
                <c:pt idx="76">
                  <c:v>0.57507851131529697</c:v>
                </c:pt>
                <c:pt idx="77">
                  <c:v>0.57023150869558303</c:v>
                </c:pt>
                <c:pt idx="78">
                  <c:v>0.56542734555975105</c:v>
                </c:pt>
                <c:pt idx="79">
                  <c:v>0.56066768290412805</c:v>
                </c:pt>
                <c:pt idx="80">
                  <c:v>0.55595395254258495</c:v>
                </c:pt>
                <c:pt idx="81">
                  <c:v>0.55128737705227604</c:v>
                </c:pt>
                <c:pt idx="82">
                  <c:v>0.54666898821412302</c:v>
                </c:pt>
                <c:pt idx="83">
                  <c:v>0.54209964403964195</c:v>
                </c:pt>
                <c:pt idx="84">
                  <c:v>0.53758004447398999</c:v>
                </c:pt>
                <c:pt idx="85">
                  <c:v>0.53311074586255502</c:v>
                </c:pt>
                <c:pt idx="86">
                  <c:v>0.52869217426527204</c:v>
                </c:pt>
                <c:pt idx="87">
                  <c:v>0.524324637699219</c:v>
                </c:pt>
                <c:pt idx="88">
                  <c:v>0.52000833738625196</c:v>
                </c:pt>
                <c:pt idx="89">
                  <c:v>0.51574337807831905</c:v>
                </c:pt>
                <c:pt idx="90">
                  <c:v>0.51152977752905604</c:v>
                </c:pt>
                <c:pt idx="91">
                  <c:v>0.50736747517612901</c:v>
                </c:pt>
                <c:pt idx="92">
                  <c:v>0.50325634009473597</c:v>
                </c:pt>
                <c:pt idx="93">
                  <c:v>0.49919617827875701</c:v>
                </c:pt>
                <c:pt idx="94">
                  <c:v>0.49518673930220403</c:v>
                </c:pt>
                <c:pt idx="95">
                  <c:v>0.49122772240997098</c:v>
                </c:pt>
                <c:pt idx="96">
                  <c:v>0.48731878208340301</c:v>
                </c:pt>
                <c:pt idx="97">
                  <c:v>0.48345953312287598</c:v>
                </c:pt>
                <c:pt idx="98">
                  <c:v>0.47964955528647202</c:v>
                </c:pt>
                <c:pt idx="99">
                  <c:v>0.47588839752088802</c:v>
                </c:pt>
                <c:pt idx="100">
                  <c:v>0.472175581817947</c:v>
                </c:pt>
                <c:pt idx="101">
                  <c:v>0.46851060672752898</c:v>
                </c:pt>
                <c:pt idx="102">
                  <c:v>0.46489295055532398</c:v>
                </c:pt>
                <c:pt idx="103">
                  <c:v>0.46132207427155197</c:v>
                </c:pt>
                <c:pt idx="104">
                  <c:v>0.45779742415476199</c:v>
                </c:pt>
                <c:pt idx="105">
                  <c:v>0.454318434192858</c:v>
                </c:pt>
                <c:pt idx="106">
                  <c:v>0.45088452826172698</c:v>
                </c:pt>
                <c:pt idx="107">
                  <c:v>0.44749512210021902</c:v>
                </c:pt>
                <c:pt idx="108">
                  <c:v>0.44414962509865002</c:v>
                </c:pt>
                <c:pt idx="109">
                  <c:v>0.44084744191667202</c:v>
                </c:pt>
                <c:pt idx="110">
                  <c:v>0.437587973944981</c:v>
                </c:pt>
                <c:pt idx="111">
                  <c:v>0.43437062062419901</c:v>
                </c:pt>
                <c:pt idx="112">
                  <c:v>0.43119478063312899</c:v>
                </c:pt>
                <c:pt idx="113">
                  <c:v>0.42805985295760302</c:v>
                </c:pt>
                <c:pt idx="114">
                  <c:v>0.42496523785018803</c:v>
                </c:pt>
                <c:pt idx="115">
                  <c:v>0.421910337690175</c:v>
                </c:pt>
                <c:pt idx="116">
                  <c:v>0.41889455775249501</c:v>
                </c:pt>
                <c:pt idx="117">
                  <c:v>0.415917306893473</c:v>
                </c:pt>
                <c:pt idx="118">
                  <c:v>0.41297799816068198</c:v>
                </c:pt>
                <c:pt idx="119">
                  <c:v>0.41007604933354802</c:v>
                </c:pt>
                <c:pt idx="120">
                  <c:v>0.40721088340079697</c:v>
                </c:pt>
                <c:pt idx="121">
                  <c:v>0.40438192898033198</c:v>
                </c:pt>
                <c:pt idx="122">
                  <c:v>0.40158862068665202</c:v>
                </c:pt>
                <c:pt idx="123">
                  <c:v>0.39883039945050902</c:v>
                </c:pt>
                <c:pt idx="124">
                  <c:v>0.39610671279507198</c:v>
                </c:pt>
                <c:pt idx="125">
                  <c:v>0.39341701507256399</c:v>
                </c:pt>
                <c:pt idx="126">
                  <c:v>0.39076076766493301</c:v>
                </c:pt>
                <c:pt idx="127">
                  <c:v>0.38813743915189303</c:v>
                </c:pt>
                <c:pt idx="128">
                  <c:v>0.38554650544931901</c:v>
                </c:pt>
                <c:pt idx="129">
                  <c:v>0.38298744992078199</c:v>
                </c:pt>
                <c:pt idx="130">
                  <c:v>0.38045976346474902</c:v>
                </c:pt>
                <c:pt idx="131">
                  <c:v>0.37796294457974999</c:v>
                </c:pt>
                <c:pt idx="132">
                  <c:v>0.37549649940965302</c:v>
                </c:pt>
                <c:pt idx="133">
                  <c:v>0.37305994177096802</c:v>
                </c:pt>
                <c:pt idx="134">
                  <c:v>0.37065279316395899</c:v>
                </c:pt>
                <c:pt idx="135">
                  <c:v>0.36827458276919001</c:v>
                </c:pt>
                <c:pt idx="136">
                  <c:v>0.36592484743097897</c:v>
                </c:pt>
                <c:pt idx="137">
                  <c:v>0.36360313162913099</c:v>
                </c:pt>
                <c:pt idx="138">
                  <c:v>0.36130898744017298</c:v>
                </c:pt>
                <c:pt idx="139">
                  <c:v>0.35904197448922998</c:v>
                </c:pt>
                <c:pt idx="140">
                  <c:v>0.35680165989358698</c:v>
                </c:pt>
                <c:pt idx="141">
                  <c:v>0.35458761819885898</c:v>
                </c:pt>
                <c:pt idx="142">
                  <c:v>0.35239943130865697</c:v>
                </c:pt>
                <c:pt idx="143">
                  <c:v>0.35023668840851002</c:v>
                </c:pt>
                <c:pt idx="144">
                  <c:v>0.34809898588478699</c:v>
                </c:pt>
                <c:pt idx="145">
                  <c:v>0.34598592723925098</c:v>
                </c:pt>
                <c:pt idx="146">
                  <c:v>0.34389712299984998</c:v>
                </c:pt>
                <c:pt idx="147">
                  <c:v>0.34183219062829401</c:v>
                </c:pt>
                <c:pt idx="148">
                  <c:v>0.33979075442488899</c:v>
                </c:pt>
                <c:pt idx="149">
                  <c:v>0.33777244543110502</c:v>
                </c:pt>
                <c:pt idx="150">
                  <c:v>0.335776901330265</c:v>
                </c:pt>
                <c:pt idx="151">
                  <c:v>0.33380376634672798</c:v>
                </c:pt>
                <c:pt idx="152">
                  <c:v>0.33185269114390498</c:v>
                </c:pt>
                <c:pt idx="153">
                  <c:v>0.329923332721415</c:v>
                </c:pt>
                <c:pt idx="154">
                  <c:v>0.32801535431163897</c:v>
                </c:pt>
                <c:pt idx="155">
                  <c:v>0.32612842527594199</c:v>
                </c:pt>
                <c:pt idx="156">
                  <c:v>0.32426222100076602</c:v>
                </c:pt>
                <c:pt idx="157">
                  <c:v>0.322416422793811</c:v>
                </c:pt>
                <c:pt idx="158">
                  <c:v>0.32059071778047099</c:v>
                </c:pt>
                <c:pt idx="159">
                  <c:v>0.31878479880069999</c:v>
                </c:pt>
                <c:pt idx="160">
                  <c:v>0.31699836430644102</c:v>
                </c:pt>
                <c:pt idx="161">
                  <c:v>0.31523111825975603</c:v>
                </c:pt>
                <c:pt idx="162">
                  <c:v>0.313482770031771</c:v>
                </c:pt>
                <c:pt idx="163">
                  <c:v>0.31175303430252799</c:v>
                </c:pt>
                <c:pt idx="164">
                  <c:v>0.310041630961852</c:v>
                </c:pt>
                <c:pt idx="165">
                  <c:v>0.30834828501129002</c:v>
                </c:pt>
                <c:pt idx="166">
                  <c:v>0.306672726467214</c:v>
                </c:pt>
                <c:pt idx="167">
                  <c:v>0.305014690265132</c:v>
                </c:pt>
                <c:pt idx="168">
                  <c:v>0.303373916165256</c:v>
                </c:pt>
                <c:pt idx="169">
                  <c:v>0.30175014865939698</c:v>
                </c:pt>
                <c:pt idx="170">
                  <c:v>0.30014313687918398</c:v>
                </c:pt>
                <c:pt idx="171">
                  <c:v>0.29855263450567798</c:v>
                </c:pt>
                <c:pt idx="172">
                  <c:v>0.29697839968038098</c:v>
                </c:pt>
                <c:pt idx="173">
                  <c:v>0.29542019491765997</c:v>
                </c:pt>
                <c:pt idx="174">
                  <c:v>0.29387778701862899</c:v>
                </c:pt>
                <c:pt idx="175">
                  <c:v>0.29235094698645903</c:v>
                </c:pt>
                <c:pt idx="176">
                  <c:v>0.29083944994315503</c:v>
                </c:pt>
                <c:pt idx="177">
                  <c:v>0.28934307504779699</c:v>
                </c:pt>
                <c:pt idx="178">
                  <c:v>0.28786160541623701</c:v>
                </c:pt>
                <c:pt idx="179">
                  <c:v>0.28639482804225402</c:v>
                </c:pt>
                <c:pt idx="180">
                  <c:v>0.28494253372017098</c:v>
                </c:pt>
                <c:pt idx="181">
                  <c:v>0.28350451696891499</c:v>
                </c:pt>
                <c:pt idx="182">
                  <c:v>0.28208057595751701</c:v>
                </c:pt>
                <c:pt idx="183">
                  <c:v>0.28067051243204399</c:v>
                </c:pt>
                <c:pt idx="184">
                  <c:v>0.27927413164394799</c:v>
                </c:pt>
                <c:pt idx="185">
                  <c:v>0.27789124227980999</c:v>
                </c:pt>
                <c:pt idx="186">
                  <c:v>0.276521656392483</c:v>
                </c:pt>
                <c:pt idx="187">
                  <c:v>0.27516518933360101</c:v>
                </c:pt>
                <c:pt idx="188">
                  <c:v>0.27382165968744498</c:v>
                </c:pt>
                <c:pt idx="189">
                  <c:v>0.272490889206144</c:v>
                </c:pt>
                <c:pt idx="190">
                  <c:v>0.27117270274620098</c:v>
                </c:pt>
                <c:pt idx="191">
                  <c:v>0.26986692820630798</c:v>
                </c:pt>
                <c:pt idx="192">
                  <c:v>0.268573396466456</c:v>
                </c:pt>
                <c:pt idx="193">
                  <c:v>0.26729194132828998</c:v>
                </c:pt>
                <c:pt idx="194">
                  <c:v>0.26602239945671202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5296"/>
        <c:axId val="64135744"/>
      </c:scatterChart>
      <c:valAx>
        <c:axId val="139335296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5744"/>
        <c:crosses val="autoZero"/>
        <c:crossBetween val="midCat"/>
      </c:valAx>
      <c:valAx>
        <c:axId val="641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1048576" totalsRowShown="0" headerRowDxfId="14" dataDxfId="13">
  <autoFilter ref="B1:E1048576"/>
  <tableColumns count="4">
    <tableColumn id="1" name="Pb Simulation                           " dataDxfId="12"/>
    <tableColumn id="2" name="Pb Analytic                             " dataDxfId="11"/>
    <tableColumn id="3" name="Absolute Error" dataDxfId="10"/>
    <tableColumn id="4" name="Relative Error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1048576" totalsRowShown="0" headerRowDxfId="8" dataDxfId="7">
  <autoFilter ref="F1:I1048576"/>
  <tableColumns count="4">
    <tableColumn id="1" name="Pd Simulation                           " dataDxfId="6"/>
    <tableColumn id="2" name="Pd Analytic                             " dataDxfId="5"/>
    <tableColumn id="3" name="Absolute Error" dataDxfId="4"/>
    <tableColumn id="4" name="Relative Error" dataDxfId="3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2" dataDxfId="1">
  <autoFilter ref="A1:A203"/>
  <tableColumns count="1">
    <tableColumn id="1" name="lambd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K202" sqref="K202"/>
    </sheetView>
  </sheetViews>
  <sheetFormatPr defaultColWidth="9.140625" defaultRowHeight="15" x14ac:dyDescent="0.25"/>
  <cols>
    <col min="1" max="1" width="9.7109375" style="1" customWidth="1"/>
    <col min="4" max="4" width="15.85546875" style="1" customWidth="1"/>
    <col min="5" max="5" width="15.140625" style="1" customWidth="1"/>
    <col min="8" max="8" width="15.85546875" style="1" customWidth="1"/>
    <col min="9" max="10" width="15.140625" style="1" customWidth="1"/>
    <col min="11" max="11" width="23.85546875" style="1" customWidth="1"/>
    <col min="12" max="12" width="16.85546875" style="1" customWidth="1"/>
    <col min="13" max="13" width="16.140625" style="1" customWidth="1"/>
    <col min="14" max="16384" width="9.140625" style="1"/>
  </cols>
  <sheetData>
    <row r="1" spans="1:9" x14ac:dyDescent="0.25">
      <c r="A1" s="1" t="s">
        <v>0</v>
      </c>
      <c r="B1" s="4" t="s">
        <v>6</v>
      </c>
      <c r="C1" s="4" t="s">
        <v>7</v>
      </c>
      <c r="D1" s="5" t="s">
        <v>1</v>
      </c>
      <c r="E1" s="5" t="s">
        <v>2</v>
      </c>
      <c r="F1" s="4" t="s">
        <v>9</v>
      </c>
      <c r="G1" s="4" t="s">
        <v>10</v>
      </c>
      <c r="H1" s="5" t="s">
        <v>1</v>
      </c>
      <c r="I1" s="5" t="s">
        <v>2</v>
      </c>
    </row>
    <row r="2" spans="1:9" x14ac:dyDescent="0.25">
      <c r="A2" s="1">
        <v>0.1</v>
      </c>
      <c r="B2" s="4">
        <v>0</v>
      </c>
      <c r="C2" s="4">
        <v>4.5375452079728403E-19</v>
      </c>
      <c r="D2" s="5">
        <f>ABS(Table6[[#This Row],[Pb Analytic                             ]]-Table6[[#This Row],[Pb Simulation                           ]])</f>
        <v>4.5375452079728403E-19</v>
      </c>
      <c r="E2" s="5">
        <f>100*IF(Table6[[#This Row],[Pb Simulation                           ]]&gt;0,Table6[[#This Row],[Absolute Error]]/Table6[[#This Row],[Pb Simulation                           ]],1)</f>
        <v>100</v>
      </c>
      <c r="F2" s="4">
        <v>0.15687400000000001</v>
      </c>
      <c r="G2" s="4">
        <v>0.155757093504092</v>
      </c>
      <c r="H2" s="5">
        <f>ABS(Table7[[#This Row],[Pd Analytic                             ]]-Table7[[#This Row],[Pd Simulation                           ]])</f>
        <v>1.1169064959080099E-3</v>
      </c>
      <c r="I2" s="5">
        <f>100*IF(Table7[[#This Row],[Pd Analytic                             ]]&gt;0,Table7[[#This Row],[Absolute Error]]/Table7[[#This Row],[Pd Analytic                             ]],1)</f>
        <v>0.71708226622671734</v>
      </c>
    </row>
    <row r="3" spans="1:9" x14ac:dyDescent="0.25">
      <c r="A3" s="1">
        <v>0.2</v>
      </c>
      <c r="B3" s="4">
        <v>0</v>
      </c>
      <c r="C3" s="4">
        <v>1.69572444603004E-15</v>
      </c>
      <c r="D3" s="5">
        <f>ABS(Table6[[#This Row],[Pb Analytic                             ]]-Table6[[#This Row],[Pb Simulation                           ]])</f>
        <v>1.69572444603004E-15</v>
      </c>
      <c r="E3" s="5">
        <f>100*IF(Table6[[#This Row],[Pb Simulation                           ]]&gt;0,Table6[[#This Row],[Absolute Error]]/Table6[[#This Row],[Pb Simulation                           ]],1)</f>
        <v>100</v>
      </c>
      <c r="F3" s="4">
        <v>0.17889440000000001</v>
      </c>
      <c r="G3" s="4">
        <v>0.17675147479842401</v>
      </c>
      <c r="H3" s="5">
        <f>ABS(Table7[[#This Row],[Pd Analytic                             ]]-Table7[[#This Row],[Pd Simulation                           ]])</f>
        <v>2.1429252015759959E-3</v>
      </c>
      <c r="I3" s="5">
        <f>100*IF(Table7[[#This Row],[Pd Analytic                             ]]&gt;0,Table7[[#This Row],[Absolute Error]]/Table7[[#This Row],[Pd Analytic                             ]],1)</f>
        <v>1.2123945240173482</v>
      </c>
    </row>
    <row r="4" spans="1:9" x14ac:dyDescent="0.25">
      <c r="A4" s="1">
        <v>0.3</v>
      </c>
      <c r="B4" s="4">
        <v>0</v>
      </c>
      <c r="C4" s="4">
        <v>2.00028262167395E-13</v>
      </c>
      <c r="D4" s="5">
        <f>ABS(Table6[[#This Row],[Pb Analytic                             ]]-Table6[[#This Row],[Pb Simulation                           ]])</f>
        <v>2.00028262167395E-13</v>
      </c>
      <c r="E4" s="5">
        <f>100*IF(Table6[[#This Row],[Pb Simulation                           ]]&gt;0,Table6[[#This Row],[Absolute Error]]/Table6[[#This Row],[Pb Simulation                           ]],1)</f>
        <v>100</v>
      </c>
      <c r="F4" s="4">
        <v>0.20150860000000001</v>
      </c>
      <c r="G4" s="4">
        <v>0.198227381651398</v>
      </c>
      <c r="H4" s="5">
        <f>ABS(Table7[[#This Row],[Pd Analytic                             ]]-Table7[[#This Row],[Pd Simulation                           ]])</f>
        <v>3.2812183486020108E-3</v>
      </c>
      <c r="I4" s="5">
        <f>100*IF(Table7[[#This Row],[Pd Analytic                             ]]&gt;0,Table7[[#This Row],[Absolute Error]]/Table7[[#This Row],[Pd Analytic                             ]],1)</f>
        <v>1.6552800734523903</v>
      </c>
    </row>
    <row r="5" spans="1:9" x14ac:dyDescent="0.25">
      <c r="A5" s="1">
        <v>0.4</v>
      </c>
      <c r="B5" s="4">
        <v>0</v>
      </c>
      <c r="C5" s="4">
        <v>5.7208024907001298E-12</v>
      </c>
      <c r="D5" s="5">
        <f>ABS(Table6[[#This Row],[Pb Analytic                             ]]-Table6[[#This Row],[Pb Simulation                           ]])</f>
        <v>5.7208024907001298E-12</v>
      </c>
      <c r="E5" s="5">
        <f>100*IF(Table6[[#This Row],[Pb Simulation                           ]]&gt;0,Table6[[#This Row],[Absolute Error]]/Table6[[#This Row],[Pb Simulation                           ]],1)</f>
        <v>100</v>
      </c>
      <c r="F5" s="4">
        <v>0.2238974</v>
      </c>
      <c r="G5" s="4">
        <v>0.22008680361603999</v>
      </c>
      <c r="H5" s="5">
        <f>ABS(Table7[[#This Row],[Pd Analytic                             ]]-Table7[[#This Row],[Pd Simulation                           ]])</f>
        <v>3.8105963839600021E-3</v>
      </c>
      <c r="I5" s="5">
        <f>100*IF(Table7[[#This Row],[Pd Analytic                             ]]&gt;0,Table7[[#This Row],[Absolute Error]]/Table7[[#This Row],[Pd Analytic                             ]],1)</f>
        <v>1.7314061185639777</v>
      </c>
    </row>
    <row r="6" spans="1:9" x14ac:dyDescent="0.25">
      <c r="A6" s="1">
        <v>0.5</v>
      </c>
      <c r="B6" s="4">
        <v>0</v>
      </c>
      <c r="C6" s="4">
        <v>7.5151497010860298E-11</v>
      </c>
      <c r="D6" s="5">
        <f>ABS(Table6[[#This Row],[Pb Analytic                             ]]-Table6[[#This Row],[Pb Simulation                           ]])</f>
        <v>7.5151497010860298E-11</v>
      </c>
      <c r="E6" s="5">
        <f>100*IF(Table6[[#This Row],[Pb Simulation                           ]]&gt;0,Table6[[#This Row],[Absolute Error]]/Table6[[#This Row],[Pb Simulation                           ]],1)</f>
        <v>100</v>
      </c>
      <c r="F6" s="4">
        <v>0.2468349</v>
      </c>
      <c r="G6" s="4">
        <v>0.24222674940321801</v>
      </c>
      <c r="H6" s="5">
        <f>ABS(Table7[[#This Row],[Pd Analytic                             ]]-Table7[[#This Row],[Pd Simulation                           ]])</f>
        <v>4.6081505967819902E-3</v>
      </c>
      <c r="I6" s="5">
        <f>100*IF(Table7[[#This Row],[Pd Analytic                             ]]&gt;0,Table7[[#This Row],[Absolute Error]]/Table7[[#This Row],[Pd Analytic                             ]],1)</f>
        <v>1.9024119376308528</v>
      </c>
    </row>
    <row r="7" spans="1:9" x14ac:dyDescent="0.25">
      <c r="A7" s="1">
        <v>0.6</v>
      </c>
      <c r="B7" s="4">
        <v>0</v>
      </c>
      <c r="C7" s="4">
        <v>6.0275342835570504E-10</v>
      </c>
      <c r="D7" s="5">
        <f>ABS(Table6[[#This Row],[Pb Analytic                             ]]-Table6[[#This Row],[Pb Simulation                           ]])</f>
        <v>6.0275342835570504E-10</v>
      </c>
      <c r="E7" s="5">
        <f>100*IF(Table6[[#This Row],[Pb Simulation                           ]]&gt;0,Table6[[#This Row],[Absolute Error]]/Table6[[#This Row],[Pb Simulation                           ]],1)</f>
        <v>100</v>
      </c>
      <c r="F7" s="4">
        <v>0.27022849999999998</v>
      </c>
      <c r="G7" s="4">
        <v>0.26454140361237999</v>
      </c>
      <c r="H7" s="5">
        <f>ABS(Table7[[#This Row],[Pd Analytic                             ]]-Table7[[#This Row],[Pd Simulation                           ]])</f>
        <v>5.6870963876199943E-3</v>
      </c>
      <c r="I7" s="5">
        <f>100*IF(Table7[[#This Row],[Pd Analytic                             ]]&gt;0,Table7[[#This Row],[Absolute Error]]/Table7[[#This Row],[Pd Analytic                             ]],1)</f>
        <v>2.1497944404774638</v>
      </c>
    </row>
    <row r="8" spans="1:9" x14ac:dyDescent="0.25">
      <c r="A8" s="1">
        <v>0.7</v>
      </c>
      <c r="B8" s="4">
        <v>0</v>
      </c>
      <c r="C8" s="4">
        <v>3.43564518149979E-9</v>
      </c>
      <c r="D8" s="5">
        <f>ABS(Table6[[#This Row],[Pb Analytic                             ]]-Table6[[#This Row],[Pb Simulation                           ]])</f>
        <v>3.43564518149979E-9</v>
      </c>
      <c r="E8" s="5">
        <f>100*IF(Table6[[#This Row],[Pb Simulation                           ]]&gt;0,Table6[[#This Row],[Absolute Error]]/Table6[[#This Row],[Pb Simulation                           ]],1)</f>
        <v>100</v>
      </c>
      <c r="F8" s="4">
        <v>0.29274450000000002</v>
      </c>
      <c r="G8" s="4">
        <v>0.28692435746984501</v>
      </c>
      <c r="H8" s="5">
        <f>ABS(Table7[[#This Row],[Pd Analytic                             ]]-Table7[[#This Row],[Pd Simulation                           ]])</f>
        <v>5.8201425301550036E-3</v>
      </c>
      <c r="I8" s="5">
        <f>100*IF(Table7[[#This Row],[Pd Analytic                             ]]&gt;0,Table7[[#This Row],[Absolute Error]]/Table7[[#This Row],[Pd Analytic                             ]],1)</f>
        <v>2.0284588528761227</v>
      </c>
    </row>
    <row r="9" spans="1:9" x14ac:dyDescent="0.25">
      <c r="A9" s="1">
        <v>0.8</v>
      </c>
      <c r="B9" s="4">
        <v>9.9999999999999995E-8</v>
      </c>
      <c r="C9" s="4">
        <v>1.5237674736415099E-8</v>
      </c>
      <c r="D9" s="5">
        <f>ABS(Table6[[#This Row],[Pb Analytic                             ]]-Table6[[#This Row],[Pb Simulation                           ]])</f>
        <v>8.476232526358489E-8</v>
      </c>
      <c r="E9" s="5">
        <f>100*IF(Table6[[#This Row],[Pb Simulation                           ]]&gt;0,Table6[[#This Row],[Absolute Error]]/Table6[[#This Row],[Pb Simulation                           ]],1)</f>
        <v>84.762325263584898</v>
      </c>
      <c r="F9" s="4">
        <v>0.31529849999999998</v>
      </c>
      <c r="G9" s="4">
        <v>0.30927081062871098</v>
      </c>
      <c r="H9" s="5">
        <f>ABS(Table7[[#This Row],[Pd Analytic                             ]]-Table7[[#This Row],[Pd Simulation                           ]])</f>
        <v>6.0276893712890023E-3</v>
      </c>
      <c r="I9" s="5">
        <f>100*IF(Table7[[#This Row],[Pd Analytic                             ]]&gt;0,Table7[[#This Row],[Absolute Error]]/Table7[[#This Row],[Pd Analytic                             ]],1)</f>
        <v>1.9490004113338153</v>
      </c>
    </row>
    <row r="10" spans="1:9" x14ac:dyDescent="0.25">
      <c r="A10" s="1">
        <v>0.9</v>
      </c>
      <c r="B10" s="4">
        <v>1.9999999999999999E-7</v>
      </c>
      <c r="C10" s="4">
        <v>5.5754730193495001E-8</v>
      </c>
      <c r="D10" s="5">
        <f>ABS(Table6[[#This Row],[Pb Analytic                             ]]-Table6[[#This Row],[Pb Simulation                           ]])</f>
        <v>1.4424526980650499E-7</v>
      </c>
      <c r="E10" s="5">
        <f>100*IF(Table6[[#This Row],[Pb Simulation                           ]]&gt;0,Table6[[#This Row],[Absolute Error]]/Table6[[#This Row],[Pb Simulation                           ]],1)</f>
        <v>72.122634903252504</v>
      </c>
      <c r="F10" s="4">
        <v>0.33779219999999999</v>
      </c>
      <c r="G10" s="4">
        <v>0.33147964416390802</v>
      </c>
      <c r="H10" s="5">
        <f>ABS(Table7[[#This Row],[Pd Analytic                             ]]-Table7[[#This Row],[Pd Simulation                           ]])</f>
        <v>6.3125558360919709E-3</v>
      </c>
      <c r="I10" s="5">
        <f>100*IF(Table7[[#This Row],[Pd Analytic                             ]]&gt;0,Table7[[#This Row],[Absolute Error]]/Table7[[#This Row],[Pd Analytic                             ]],1)</f>
        <v>1.9043570087129023</v>
      </c>
    </row>
    <row r="11" spans="1:9" x14ac:dyDescent="0.25">
      <c r="A11" s="1">
        <v>1</v>
      </c>
      <c r="B11" s="4">
        <v>9.9999999999999995E-8</v>
      </c>
      <c r="C11" s="4">
        <v>1.7517066772108001E-7</v>
      </c>
      <c r="D11" s="5">
        <f>ABS(Table6[[#This Row],[Pb Analytic                             ]]-Table6[[#This Row],[Pb Simulation                           ]])</f>
        <v>7.517066772108001E-8</v>
      </c>
      <c r="E11" s="5">
        <f>100*IF(Table6[[#This Row],[Pb Simulation                           ]]&gt;0,Table6[[#This Row],[Absolute Error]]/Table6[[#This Row],[Pb Simulation                           ]],1)</f>
        <v>75.170667721080008</v>
      </c>
      <c r="F11" s="4">
        <v>0.35964810000000003</v>
      </c>
      <c r="G11" s="4">
        <v>0.35345527486938499</v>
      </c>
      <c r="H11" s="5">
        <f>ABS(Table7[[#This Row],[Pd Analytic                             ]]-Table7[[#This Row],[Pd Simulation                           ]])</f>
        <v>6.1928251306150317E-3</v>
      </c>
      <c r="I11" s="5">
        <f>100*IF(Table7[[#This Row],[Pd Analytic                             ]]&gt;0,Table7[[#This Row],[Absolute Error]]/Table7[[#This Row],[Pd Analytic                             ]],1)</f>
        <v>1.7520816835746795</v>
      </c>
    </row>
    <row r="12" spans="1:9" x14ac:dyDescent="0.25">
      <c r="A12" s="1">
        <v>1.1000000000000001</v>
      </c>
      <c r="B12" s="4">
        <v>1.3999999999999999E-6</v>
      </c>
      <c r="C12" s="4">
        <v>4.8624664606463E-7</v>
      </c>
      <c r="D12" s="5">
        <f>ABS(Table6[[#This Row],[Pb Analytic                             ]]-Table6[[#This Row],[Pb Simulation                           ]])</f>
        <v>9.1375335393536993E-7</v>
      </c>
      <c r="E12" s="5">
        <f>100*IF(Table6[[#This Row],[Pb Simulation                           ]]&gt;0,Table6[[#This Row],[Absolute Error]]/Table6[[#This Row],[Pb Simulation                           ]],1)</f>
        <v>65.268096709669294</v>
      </c>
      <c r="F12" s="4">
        <v>0.38140259999999998</v>
      </c>
      <c r="G12" s="4">
        <v>0.37510921668274</v>
      </c>
      <c r="H12" s="5">
        <f>ABS(Table7[[#This Row],[Pd Analytic                             ]]-Table7[[#This Row],[Pd Simulation                           ]])</f>
        <v>6.2933833172599818E-3</v>
      </c>
      <c r="I12" s="5">
        <f>100*IF(Table7[[#This Row],[Pd Analytic                             ]]&gt;0,Table7[[#This Row],[Absolute Error]]/Table7[[#This Row],[Pd Analytic                             ]],1)</f>
        <v>1.6777469167287353</v>
      </c>
    </row>
    <row r="13" spans="1:9" x14ac:dyDescent="0.25">
      <c r="A13" s="1">
        <v>1.2</v>
      </c>
      <c r="B13" s="4">
        <v>5.9999999999999997E-7</v>
      </c>
      <c r="C13" s="4">
        <v>1.2179684627863699E-6</v>
      </c>
      <c r="D13" s="5">
        <f>ABS(Table6[[#This Row],[Pb Analytic                             ]]-Table6[[#This Row],[Pb Simulation                           ]])</f>
        <v>6.1796846278636993E-7</v>
      </c>
      <c r="E13" s="5">
        <f>100*IF(Table6[[#This Row],[Pb Simulation                           ]]&gt;0,Table6[[#This Row],[Absolute Error]]/Table6[[#This Row],[Pb Simulation                           ]],1)</f>
        <v>102.99474379772833</v>
      </c>
      <c r="F13" s="4">
        <v>0.40311180000000002</v>
      </c>
      <c r="G13" s="4">
        <v>0.396361294965489</v>
      </c>
      <c r="H13" s="5">
        <f>ABS(Table7[[#This Row],[Pd Analytic                             ]]-Table7[[#This Row],[Pd Simulation                           ]])</f>
        <v>6.7505050345110229E-3</v>
      </c>
      <c r="I13" s="5">
        <f>100*IF(Table7[[#This Row],[Pd Analytic                             ]]&gt;0,Table7[[#This Row],[Absolute Error]]/Table7[[#This Row],[Pd Analytic                             ]],1)</f>
        <v>1.7031191290004202</v>
      </c>
    </row>
    <row r="14" spans="1:9" x14ac:dyDescent="0.25">
      <c r="A14" s="1">
        <v>1.3</v>
      </c>
      <c r="B14" s="4">
        <v>3.9999999999999998E-6</v>
      </c>
      <c r="C14" s="4">
        <v>2.7975362451174898E-6</v>
      </c>
      <c r="D14" s="5">
        <f>ABS(Table6[[#This Row],[Pb Analytic                             ]]-Table6[[#This Row],[Pb Simulation                           ]])</f>
        <v>1.20246375488251E-6</v>
      </c>
      <c r="E14" s="5">
        <f>100*IF(Table6[[#This Row],[Pb Simulation                           ]]&gt;0,Table6[[#This Row],[Absolute Error]]/Table6[[#This Row],[Pb Simulation                           ]],1)</f>
        <v>30.061593872062751</v>
      </c>
      <c r="F14" s="4">
        <v>0.42319440000000003</v>
      </c>
      <c r="G14" s="4">
        <v>0.41714048168643902</v>
      </c>
      <c r="H14" s="5">
        <f>ABS(Table7[[#This Row],[Pd Analytic                             ]]-Table7[[#This Row],[Pd Simulation                           ]])</f>
        <v>6.053918313561002E-3</v>
      </c>
      <c r="I14" s="5">
        <f>100*IF(Table7[[#This Row],[Pd Analytic                             ]]&gt;0,Table7[[#This Row],[Absolute Error]]/Table7[[#This Row],[Pd Analytic                             ]],1)</f>
        <v>1.4512900519954046</v>
      </c>
    </row>
    <row r="15" spans="1:9" x14ac:dyDescent="0.25">
      <c r="A15" s="1">
        <v>1.4</v>
      </c>
      <c r="B15" s="4">
        <v>1.0699999999999999E-5</v>
      </c>
      <c r="C15" s="4">
        <v>5.9663807284447699E-6</v>
      </c>
      <c r="D15" s="5">
        <f>ABS(Table6[[#This Row],[Pb Analytic                             ]]-Table6[[#This Row],[Pb Simulation                           ]])</f>
        <v>4.7336192715552293E-6</v>
      </c>
      <c r="E15" s="5">
        <f>100*IF(Table6[[#This Row],[Pb Simulation                           ]]&gt;0,Table6[[#This Row],[Absolute Error]]/Table6[[#This Row],[Pb Simulation                           ]],1)</f>
        <v>44.239432444441398</v>
      </c>
      <c r="F15" s="4">
        <v>0.4433551</v>
      </c>
      <c r="G15" s="4">
        <v>0.43738534250154099</v>
      </c>
      <c r="H15" s="5">
        <f>ABS(Table7[[#This Row],[Pd Analytic                             ]]-Table7[[#This Row],[Pd Simulation                           ]])</f>
        <v>5.9697574984590163E-3</v>
      </c>
      <c r="I15" s="5">
        <f>100*IF(Table7[[#This Row],[Pd Analytic                             ]]&gt;0,Table7[[#This Row],[Absolute Error]]/Table7[[#This Row],[Pd Analytic                             ]],1)</f>
        <v>1.3648736979424461</v>
      </c>
    </row>
    <row r="16" spans="1:9" x14ac:dyDescent="0.25">
      <c r="A16" s="1">
        <v>1.5</v>
      </c>
      <c r="B16" s="4">
        <v>1.6799999999999998E-5</v>
      </c>
      <c r="C16" s="4">
        <v>1.1933353064802E-5</v>
      </c>
      <c r="D16" s="5">
        <f>ABS(Table6[[#This Row],[Pb Analytic                             ]]-Table6[[#This Row],[Pb Simulation                           ]])</f>
        <v>4.8666469351979988E-6</v>
      </c>
      <c r="E16" s="5">
        <f>100*IF(Table6[[#This Row],[Pb Simulation                           ]]&gt;0,Table6[[#This Row],[Absolute Error]]/Table6[[#This Row],[Pb Simulation                           ]],1)</f>
        <v>28.96813651903571</v>
      </c>
      <c r="F16" s="4">
        <v>0.46238069999999998</v>
      </c>
      <c r="G16" s="4">
        <v>0.45704410863876799</v>
      </c>
      <c r="H16" s="5">
        <f>ABS(Table7[[#This Row],[Pd Analytic                             ]]-Table7[[#This Row],[Pd Simulation                           ]])</f>
        <v>5.3365913612319904E-3</v>
      </c>
      <c r="I16" s="5">
        <f>100*IF(Table7[[#This Row],[Pd Analytic                             ]]&gt;0,Table7[[#This Row],[Absolute Error]]/Table7[[#This Row],[Pd Analytic                             ]],1)</f>
        <v>1.1676315831148476</v>
      </c>
    </row>
    <row r="17" spans="1:9" x14ac:dyDescent="0.25">
      <c r="A17" s="1">
        <v>1.6</v>
      </c>
      <c r="B17" s="4">
        <v>3.3399999999999999E-5</v>
      </c>
      <c r="C17" s="4">
        <v>2.2564443058066902E-5</v>
      </c>
      <c r="D17" s="5">
        <f>ABS(Table6[[#This Row],[Pb Analytic                             ]]-Table6[[#This Row],[Pb Simulation                           ]])</f>
        <v>1.0835556941933097E-5</v>
      </c>
      <c r="E17" s="5">
        <f>100*IF(Table6[[#This Row],[Pb Simulation                           ]]&gt;0,Table6[[#This Row],[Absolute Error]]/Table6[[#This Row],[Pb Simulation                           ]],1)</f>
        <v>32.441787251296702</v>
      </c>
      <c r="F17" s="4">
        <v>0.48165590000000003</v>
      </c>
      <c r="G17" s="4">
        <v>0.47607440596990702</v>
      </c>
      <c r="H17" s="5">
        <f>ABS(Table7[[#This Row],[Pd Analytic                             ]]-Table7[[#This Row],[Pd Simulation                           ]])</f>
        <v>5.5814940300930038E-3</v>
      </c>
      <c r="I17" s="5">
        <f>100*IF(Table7[[#This Row],[Pd Analytic                             ]]&gt;0,Table7[[#This Row],[Absolute Error]]/Table7[[#This Row],[Pd Analytic                             ]],1)</f>
        <v>1.1723995157273408</v>
      </c>
    </row>
    <row r="18" spans="1:9" x14ac:dyDescent="0.25">
      <c r="A18" s="1">
        <v>1.7</v>
      </c>
      <c r="B18" s="4">
        <v>5.0800000000000002E-5</v>
      </c>
      <c r="C18" s="4">
        <v>4.0603716817218102E-5</v>
      </c>
      <c r="D18" s="5">
        <f>ABS(Table6[[#This Row],[Pb Analytic                             ]]-Table6[[#This Row],[Pb Simulation                           ]])</f>
        <v>1.01962831827819E-5</v>
      </c>
      <c r="E18" s="5">
        <f>100*IF(Table6[[#This Row],[Pb Simulation                           ]]&gt;0,Table6[[#This Row],[Absolute Error]]/Table6[[#This Row],[Pb Simulation                           ]],1)</f>
        <v>20.071423588153344</v>
      </c>
      <c r="F18" s="4">
        <v>0.49950149999999999</v>
      </c>
      <c r="G18" s="4">
        <v>0.49444268959292398</v>
      </c>
      <c r="H18" s="5">
        <f>ABS(Table7[[#This Row],[Pd Analytic                             ]]-Table7[[#This Row],[Pd Simulation                           ]])</f>
        <v>5.0588104070760087E-3</v>
      </c>
      <c r="I18" s="5">
        <f>100*IF(Table7[[#This Row],[Pd Analytic                             ]]&gt;0,Table7[[#This Row],[Absolute Error]]/Table7[[#This Row],[Pd Analytic                             ]],1)</f>
        <v>1.0231338259325751</v>
      </c>
    </row>
    <row r="19" spans="1:9" x14ac:dyDescent="0.25">
      <c r="A19" s="1">
        <v>1.8</v>
      </c>
      <c r="B19" s="4">
        <v>9.6799999999999995E-5</v>
      </c>
      <c r="C19" s="4">
        <v>6.9915201161037599E-5</v>
      </c>
      <c r="D19" s="5">
        <f>ABS(Table6[[#This Row],[Pb Analytic                             ]]-Table6[[#This Row],[Pb Simulation                           ]])</f>
        <v>2.6884798838962395E-5</v>
      </c>
      <c r="E19" s="5">
        <f>100*IF(Table6[[#This Row],[Pb Simulation                           ]]&gt;0,Table6[[#This Row],[Absolute Error]]/Table6[[#This Row],[Pb Simulation                           ]],1)</f>
        <v>27.773552519589252</v>
      </c>
      <c r="F19" s="4">
        <v>0.51681659999999996</v>
      </c>
      <c r="G19" s="4">
        <v>0.51212344392762199</v>
      </c>
      <c r="H19" s="5">
        <f>ABS(Table7[[#This Row],[Pd Analytic                             ]]-Table7[[#This Row],[Pd Simulation                           ]])</f>
        <v>4.6931560723779686E-3</v>
      </c>
      <c r="I19" s="5">
        <f>100*IF(Table7[[#This Row],[Pd Analytic                             ]]&gt;0,Table7[[#This Row],[Absolute Error]]/Table7[[#This Row],[Pd Analytic                             ]],1)</f>
        <v>0.91641109736840098</v>
      </c>
    </row>
    <row r="20" spans="1:9" x14ac:dyDescent="0.25">
      <c r="A20" s="1">
        <v>1.9</v>
      </c>
      <c r="B20" s="4">
        <v>1.63E-4</v>
      </c>
      <c r="C20" s="4">
        <v>1.1573084433721599E-4</v>
      </c>
      <c r="D20" s="5">
        <f>ABS(Table6[[#This Row],[Pb Analytic                             ]]-Table6[[#This Row],[Pb Simulation                           ]])</f>
        <v>4.7269155662784011E-5</v>
      </c>
      <c r="E20" s="5">
        <f>100*IF(Table6[[#This Row],[Pb Simulation                           ]]&gt;0,Table6[[#This Row],[Absolute Error]]/Table6[[#This Row],[Pb Simulation                           ]],1)</f>
        <v>28.999482001707982</v>
      </c>
      <c r="F20" s="4">
        <v>0.53384679999999995</v>
      </c>
      <c r="G20" s="4">
        <v>0.52909821537743496</v>
      </c>
      <c r="H20" s="5">
        <f>ABS(Table7[[#This Row],[Pd Analytic                             ]]-Table7[[#This Row],[Pd Simulation                           ]])</f>
        <v>4.7485846225649997E-3</v>
      </c>
      <c r="I20" s="5">
        <f>100*IF(Table7[[#This Row],[Pd Analytic                             ]]&gt;0,Table7[[#This Row],[Absolute Error]]/Table7[[#This Row],[Pd Analytic                             ]],1)</f>
        <v>0.89748641831603471</v>
      </c>
    </row>
    <row r="21" spans="1:9" x14ac:dyDescent="0.25">
      <c r="A21" s="1">
        <v>2</v>
      </c>
      <c r="B21" s="4">
        <v>2.318E-4</v>
      </c>
      <c r="C21" s="4">
        <v>1.8488610215749299E-4</v>
      </c>
      <c r="D21" s="5">
        <f>ABS(Table6[[#This Row],[Pb Analytic                             ]]-Table6[[#This Row],[Pb Simulation                           ]])</f>
        <v>4.691389784250701E-5</v>
      </c>
      <c r="E21" s="5">
        <f>100*IF(Table6[[#This Row],[Pb Simulation                           ]]&gt;0,Table6[[#This Row],[Absolute Error]]/Table6[[#This Row],[Pb Simulation                           ]],1)</f>
        <v>20.238955065792499</v>
      </c>
      <c r="F21" s="4">
        <v>0.5488324</v>
      </c>
      <c r="G21" s="4">
        <v>0.54535454700939101</v>
      </c>
      <c r="H21" s="5">
        <f>ABS(Table7[[#This Row],[Pd Analytic                             ]]-Table7[[#This Row],[Pd Simulation                           ]])</f>
        <v>3.4778529906089872E-3</v>
      </c>
      <c r="I21" s="5">
        <f>100*IF(Table7[[#This Row],[Pd Analytic                             ]]&gt;0,Table7[[#This Row],[Absolute Error]]/Table7[[#This Row],[Pd Analytic                             ]],1)</f>
        <v>0.63772329573133613</v>
      </c>
    </row>
    <row r="22" spans="1:9" x14ac:dyDescent="0.25">
      <c r="A22" s="1">
        <v>2.1</v>
      </c>
      <c r="B22" s="4">
        <v>3.4729999999999999E-4</v>
      </c>
      <c r="C22" s="4">
        <v>2.8602267378030898E-4</v>
      </c>
      <c r="D22" s="5">
        <f>ABS(Table6[[#This Row],[Pb Analytic                             ]]-Table6[[#This Row],[Pb Simulation                           ]])</f>
        <v>6.1277326219691007E-5</v>
      </c>
      <c r="E22" s="5">
        <f>100*IF(Table6[[#This Row],[Pb Simulation                           ]]&gt;0,Table6[[#This Row],[Absolute Error]]/Table6[[#This Row],[Pb Simulation                           ]],1)</f>
        <v>17.643917713703143</v>
      </c>
      <c r="F22" s="4">
        <v>0.56439569999999994</v>
      </c>
      <c r="G22" s="4">
        <v>0.56088488273465498</v>
      </c>
      <c r="H22" s="5">
        <f>ABS(Table7[[#This Row],[Pd Analytic                             ]]-Table7[[#This Row],[Pd Simulation                           ]])</f>
        <v>3.5108172653449676E-3</v>
      </c>
      <c r="I22" s="5">
        <f>100*IF(Table7[[#This Row],[Pd Analytic                             ]]&gt;0,Table7[[#This Row],[Absolute Error]]/Table7[[#This Row],[Pd Analytic                             ]],1)</f>
        <v>0.62594257278384791</v>
      </c>
    </row>
    <row r="23" spans="1:9" x14ac:dyDescent="0.25">
      <c r="A23" s="1">
        <v>2.2000000000000002</v>
      </c>
      <c r="B23" s="4">
        <v>5.5179999999999997E-4</v>
      </c>
      <c r="C23" s="4">
        <v>4.2973779249531999E-4</v>
      </c>
      <c r="D23" s="5">
        <f>ABS(Table6[[#This Row],[Pb Analytic                             ]]-Table6[[#This Row],[Pb Simulation                           ]])</f>
        <v>1.2206220750467998E-4</v>
      </c>
      <c r="E23" s="5">
        <f>100*IF(Table6[[#This Row],[Pb Simulation                           ]]&gt;0,Table6[[#This Row],[Absolute Error]]/Table6[[#This Row],[Pb Simulation                           ]],1)</f>
        <v>22.12073350936571</v>
      </c>
      <c r="F23" s="4">
        <v>0.57901159999999996</v>
      </c>
      <c r="G23" s="4">
        <v>0.57568550266613205</v>
      </c>
      <c r="H23" s="5">
        <f>ABS(Table7[[#This Row],[Pd Analytic                             ]]-Table7[[#This Row],[Pd Simulation                           ]])</f>
        <v>3.3260973338679056E-3</v>
      </c>
      <c r="I23" s="5">
        <f>100*IF(Table7[[#This Row],[Pd Analytic                             ]]&gt;0,Table7[[#This Row],[Absolute Error]]/Table7[[#This Row],[Pd Analytic                             ]],1)</f>
        <v>0.57776291368533395</v>
      </c>
    </row>
    <row r="24" spans="1:9" x14ac:dyDescent="0.25">
      <c r="A24" s="1">
        <v>2.2999999999999998</v>
      </c>
      <c r="B24" s="4">
        <v>7.8249999999999999E-4</v>
      </c>
      <c r="C24" s="4">
        <v>6.2866138414666704E-4</v>
      </c>
      <c r="D24" s="5">
        <f>ABS(Table6[[#This Row],[Pb Analytic                             ]]-Table6[[#This Row],[Pb Simulation                           ]])</f>
        <v>1.5383861585333296E-4</v>
      </c>
      <c r="E24" s="5">
        <f>100*IF(Table6[[#This Row],[Pb Simulation                           ]]&gt;0,Table6[[#This Row],[Absolute Error]]/Table6[[#This Row],[Pb Simulation                           ]],1)</f>
        <v>19.6598870100106</v>
      </c>
      <c r="F24" s="4">
        <v>0.59260590000000002</v>
      </c>
      <c r="G24" s="4">
        <v>0.58975554240896999</v>
      </c>
      <c r="H24" s="5">
        <f>ABS(Table7[[#This Row],[Pd Analytic                             ]]-Table7[[#This Row],[Pd Simulation                           ]])</f>
        <v>2.8503575910300283E-3</v>
      </c>
      <c r="I24" s="5">
        <f>100*IF(Table7[[#This Row],[Pd Analytic                             ]]&gt;0,Table7[[#This Row],[Absolute Error]]/Table7[[#This Row],[Pd Analytic                             ]],1)</f>
        <v>0.4833117090154328</v>
      </c>
    </row>
    <row r="25" spans="1:9" x14ac:dyDescent="0.25">
      <c r="A25" s="1">
        <v>2.4</v>
      </c>
      <c r="B25" s="4">
        <v>1.0977000000000001E-3</v>
      </c>
      <c r="C25" s="4">
        <v>8.9744622081194499E-4</v>
      </c>
      <c r="D25" s="5">
        <f>ABS(Table6[[#This Row],[Pb Analytic                             ]]-Table6[[#This Row],[Pb Simulation                           ]])</f>
        <v>2.0025377918805507E-4</v>
      </c>
      <c r="E25" s="5">
        <f>100*IF(Table6[[#This Row],[Pb Simulation                           ]]&gt;0,Table6[[#This Row],[Absolute Error]]/Table6[[#This Row],[Pb Simulation                           ]],1)</f>
        <v>18.243033541774171</v>
      </c>
      <c r="F25" s="4">
        <v>0.60518749999999999</v>
      </c>
      <c r="G25" s="4">
        <v>0.60309613785211102</v>
      </c>
      <c r="H25" s="5">
        <f>ABS(Table7[[#This Row],[Pd Analytic                             ]]-Table7[[#This Row],[Pd Simulation                           ]])</f>
        <v>2.0913621478889644E-3</v>
      </c>
      <c r="I25" s="5">
        <f>100*IF(Table7[[#This Row],[Pd Analytic                             ]]&gt;0,Table7[[#This Row],[Absolute Error]]/Table7[[#This Row],[Pd Analytic                             ]],1)</f>
        <v>0.3467709402579196</v>
      </c>
    </row>
    <row r="26" spans="1:9" x14ac:dyDescent="0.25">
      <c r="A26" s="1">
        <v>2.5</v>
      </c>
      <c r="B26" s="4">
        <v>1.4901999999999999E-3</v>
      </c>
      <c r="C26" s="4">
        <v>1.2526615851570101E-3</v>
      </c>
      <c r="D26" s="5">
        <f>ABS(Table6[[#This Row],[Pb Analytic                             ]]-Table6[[#This Row],[Pb Simulation                           ]])</f>
        <v>2.3753841484298985E-4</v>
      </c>
      <c r="E26" s="5">
        <f>100*IF(Table6[[#This Row],[Pb Simulation                           ]]&gt;0,Table6[[#This Row],[Absolute Error]]/Table6[[#This Row],[Pb Simulation                           ]],1)</f>
        <v>15.940035890685134</v>
      </c>
      <c r="F26" s="4">
        <v>0.61765610000000004</v>
      </c>
      <c r="G26" s="4">
        <v>0.61570972448568595</v>
      </c>
      <c r="H26" s="5">
        <f>ABS(Table7[[#This Row],[Pd Analytic                             ]]-Table7[[#This Row],[Pd Simulation                           ]])</f>
        <v>1.9463755143140915E-3</v>
      </c>
      <c r="I26" s="5">
        <f>100*IF(Table7[[#This Row],[Pd Analytic                             ]]&gt;0,Table7[[#This Row],[Absolute Error]]/Table7[[#This Row],[Pd Analytic                             ]],1)</f>
        <v>0.31611901467691389</v>
      </c>
    </row>
    <row r="27" spans="1:9" x14ac:dyDescent="0.25">
      <c r="A27" s="1">
        <v>2.6</v>
      </c>
      <c r="B27" s="4">
        <v>1.9632E-3</v>
      </c>
      <c r="C27" s="4">
        <v>1.7125874167131601E-3</v>
      </c>
      <c r="D27" s="5">
        <f>ABS(Table6[[#This Row],[Pb Analytic                             ]]-Table6[[#This Row],[Pb Simulation                           ]])</f>
        <v>2.5061258328683994E-4</v>
      </c>
      <c r="E27" s="5">
        <f>100*IF(Table6[[#This Row],[Pb Simulation                           ]]&gt;0,Table6[[#This Row],[Absolute Error]]/Table6[[#This Row],[Pb Simulation                           ]],1)</f>
        <v>12.765514633600242</v>
      </c>
      <c r="F27" s="4">
        <v>0.62912250000000003</v>
      </c>
      <c r="G27" s="4">
        <v>0.62759950728624903</v>
      </c>
      <c r="H27" s="5">
        <f>ABS(Table7[[#This Row],[Pd Analytic                             ]]-Table7[[#This Row],[Pd Simulation                           ]])</f>
        <v>1.5229927137510035E-3</v>
      </c>
      <c r="I27" s="5">
        <f>100*IF(Table7[[#This Row],[Pd Analytic                             ]]&gt;0,Table7[[#This Row],[Absolute Error]]/Table7[[#This Row],[Pd Analytic                             ]],1)</f>
        <v>0.24266952030227842</v>
      </c>
    </row>
    <row r="28" spans="1:9" x14ac:dyDescent="0.25">
      <c r="A28" s="1">
        <v>2.7</v>
      </c>
      <c r="B28" s="4">
        <v>2.6291000000000001E-3</v>
      </c>
      <c r="C28" s="4">
        <v>2.2969128234477799E-3</v>
      </c>
      <c r="D28" s="5">
        <f>ABS(Table6[[#This Row],[Pb Analytic                             ]]-Table6[[#This Row],[Pb Simulation                           ]])</f>
        <v>3.3218717655222017E-4</v>
      </c>
      <c r="E28" s="5">
        <f>100*IF(Table6[[#This Row],[Pb Simulation                           ]]&gt;0,Table6[[#This Row],[Absolute Error]]/Table6[[#This Row],[Pb Simulation                           ]],1)</f>
        <v>12.635014893013585</v>
      </c>
      <c r="F28" s="4">
        <v>0.64015370000000005</v>
      </c>
      <c r="G28" s="4">
        <v>0.63876910465613701</v>
      </c>
      <c r="H28" s="5">
        <f>ABS(Table7[[#This Row],[Pd Analytic                             ]]-Table7[[#This Row],[Pd Simulation                           ]])</f>
        <v>1.3845953438630376E-3</v>
      </c>
      <c r="I28" s="5">
        <f>100*IF(Table7[[#This Row],[Pd Analytic                             ]]&gt;0,Table7[[#This Row],[Absolute Error]]/Table7[[#This Row],[Pd Analytic                             ]],1)</f>
        <v>0.21675991117453852</v>
      </c>
    </row>
    <row r="29" spans="1:9" x14ac:dyDescent="0.25">
      <c r="A29" s="1">
        <v>2.8</v>
      </c>
      <c r="B29" s="4">
        <v>3.4880000000000002E-3</v>
      </c>
      <c r="C29" s="4">
        <v>3.02634956308238E-3</v>
      </c>
      <c r="D29" s="5">
        <f>ABS(Table6[[#This Row],[Pb Analytic                             ]]-Table6[[#This Row],[Pb Simulation                           ]])</f>
        <v>4.6165043691762022E-4</v>
      </c>
      <c r="E29" s="5">
        <f>100*IF(Table6[[#This Row],[Pb Simulation                           ]]&gt;0,Table6[[#This Row],[Absolute Error]]/Table6[[#This Row],[Pb Simulation                           ]],1)</f>
        <v>13.23539096667489</v>
      </c>
      <c r="F29" s="4">
        <v>0.65009640000000002</v>
      </c>
      <c r="G29" s="4">
        <v>0.64922235854204802</v>
      </c>
      <c r="H29" s="5">
        <f>ABS(Table7[[#This Row],[Pd Analytic                             ]]-Table7[[#This Row],[Pd Simulation                           ]])</f>
        <v>8.7404145795200172E-4</v>
      </c>
      <c r="I29" s="5">
        <f>100*IF(Table7[[#This Row],[Pd Analytic                             ]]&gt;0,Table7[[#This Row],[Absolute Error]]/Table7[[#This Row],[Pd Analytic                             ]],1)</f>
        <v>0.13462898288266406</v>
      </c>
    </row>
    <row r="30" spans="1:9" x14ac:dyDescent="0.25">
      <c r="A30" s="1">
        <v>2.9</v>
      </c>
      <c r="B30" s="4">
        <v>4.4638999999999998E-3</v>
      </c>
      <c r="C30" s="4">
        <v>3.9221770172001196E-3</v>
      </c>
      <c r="D30" s="5">
        <f>ABS(Table6[[#This Row],[Pb Analytic                             ]]-Table6[[#This Row],[Pb Simulation                           ]])</f>
        <v>5.4172298279988023E-4</v>
      </c>
      <c r="E30" s="5">
        <f>100*IF(Table6[[#This Row],[Pb Simulation                           ]]&gt;0,Table6[[#This Row],[Absolute Error]]/Table6[[#This Row],[Pb Simulation                           ]],1)</f>
        <v>12.135643334301403</v>
      </c>
      <c r="F30" s="4">
        <v>0.65961749999999997</v>
      </c>
      <c r="G30" s="4">
        <v>0.65896329331651704</v>
      </c>
      <c r="H30" s="5">
        <f>ABS(Table7[[#This Row],[Pd Analytic                             ]]-Table7[[#This Row],[Pd Simulation                           ]])</f>
        <v>6.5420668348292743E-4</v>
      </c>
      <c r="I30" s="5">
        <f>100*IF(Table7[[#This Row],[Pd Analytic                             ]]&gt;0,Table7[[#This Row],[Absolute Error]]/Table7[[#This Row],[Pd Analytic                             ]],1)</f>
        <v>9.927816770951689E-2</v>
      </c>
    </row>
    <row r="31" spans="1:9" x14ac:dyDescent="0.25">
      <c r="A31" s="1">
        <v>3</v>
      </c>
      <c r="B31" s="4">
        <v>5.6083000000000001E-3</v>
      </c>
      <c r="C31" s="4">
        <v>5.0057397857526898E-3</v>
      </c>
      <c r="D31" s="5">
        <f>ABS(Table6[[#This Row],[Pb Analytic                             ]]-Table6[[#This Row],[Pb Simulation                           ]])</f>
        <v>6.0256021424731025E-4</v>
      </c>
      <c r="E31" s="5">
        <f>100*IF(Table6[[#This Row],[Pb Simulation                           ]]&gt;0,Table6[[#This Row],[Absolute Error]]/Table6[[#This Row],[Pb Simulation                           ]],1)</f>
        <v>10.744079565060897</v>
      </c>
      <c r="F31" s="4">
        <v>0.6689389</v>
      </c>
      <c r="G31" s="4">
        <v>0.66799619873386995</v>
      </c>
      <c r="H31" s="5">
        <f>ABS(Table7[[#This Row],[Pd Analytic                             ]]-Table7[[#This Row],[Pd Simulation                           ]])</f>
        <v>9.4270126613005267E-4</v>
      </c>
      <c r="I31" s="5">
        <f>100*IF(Table7[[#This Row],[Pd Analytic                             ]]&gt;0,Table7[[#This Row],[Absolute Error]]/Table7[[#This Row],[Pd Analytic                             ]],1)</f>
        <v>0.14112374709869052</v>
      </c>
    </row>
    <row r="32" spans="1:9" x14ac:dyDescent="0.25">
      <c r="A32" s="1">
        <v>3.1</v>
      </c>
      <c r="B32" s="4">
        <v>6.9931000000000004E-3</v>
      </c>
      <c r="C32" s="4">
        <v>6.2979219583634803E-3</v>
      </c>
      <c r="D32" s="5">
        <f>ABS(Table6[[#This Row],[Pb Analytic                             ]]-Table6[[#This Row],[Pb Simulation                           ]])</f>
        <v>6.9517804163652004E-4</v>
      </c>
      <c r="E32" s="5">
        <f>100*IF(Table6[[#This Row],[Pb Simulation                           ]]&gt;0,Table6[[#This Row],[Absolute Error]]/Table6[[#This Row],[Pb Simulation                           ]],1)</f>
        <v>9.9409137812489465</v>
      </c>
      <c r="F32" s="4">
        <v>0.67662449999999996</v>
      </c>
      <c r="G32" s="4">
        <v>0.67632580752085303</v>
      </c>
      <c r="H32" s="5">
        <f>ABS(Table7[[#This Row],[Pd Analytic                             ]]-Table7[[#This Row],[Pd Simulation                           ]])</f>
        <v>2.9869247914693364E-4</v>
      </c>
      <c r="I32" s="5">
        <f>100*IF(Table7[[#This Row],[Pd Analytic                             ]]&gt;0,Table7[[#This Row],[Absolute Error]]/Table7[[#This Row],[Pd Analytic                             ]],1)</f>
        <v>4.4163992535169394E-2</v>
      </c>
    </row>
    <row r="33" spans="1:9" x14ac:dyDescent="0.25">
      <c r="A33" s="1">
        <v>3.2</v>
      </c>
      <c r="B33" s="4">
        <v>8.6079999999999993E-3</v>
      </c>
      <c r="C33" s="4">
        <v>7.8186231903325902E-3</v>
      </c>
      <c r="D33" s="5">
        <f>ABS(Table6[[#This Row],[Pb Analytic                             ]]-Table6[[#This Row],[Pb Simulation                           ]])</f>
        <v>7.8937680966740913E-4</v>
      </c>
      <c r="E33" s="5">
        <f>100*IF(Table6[[#This Row],[Pb Simulation                           ]]&gt;0,Table6[[#This Row],[Absolute Error]]/Table6[[#This Row],[Pb Simulation                           ]],1)</f>
        <v>9.1702696290358876</v>
      </c>
      <c r="F33" s="4">
        <v>0.68414149999999996</v>
      </c>
      <c r="G33" s="4">
        <v>0.68395753597823195</v>
      </c>
      <c r="H33" s="5">
        <f>ABS(Table7[[#This Row],[Pd Analytic                             ]]-Table7[[#This Row],[Pd Simulation                           ]])</f>
        <v>1.8396402176801274E-4</v>
      </c>
      <c r="I33" s="5">
        <f>100*IF(Table7[[#This Row],[Pd Analytic                             ]]&gt;0,Table7[[#This Row],[Absolute Error]]/Table7[[#This Row],[Pd Analytic                             ]],1)</f>
        <v>2.689699463650148E-2</v>
      </c>
    </row>
    <row r="34" spans="1:9" x14ac:dyDescent="0.25">
      <c r="A34" s="1">
        <v>3.3</v>
      </c>
      <c r="B34" s="4">
        <v>1.04581E-2</v>
      </c>
      <c r="C34" s="4">
        <v>9.5862609325290705E-3</v>
      </c>
      <c r="D34" s="5">
        <f>ABS(Table6[[#This Row],[Pb Analytic                             ]]-Table6[[#This Row],[Pb Simulation                           ]])</f>
        <v>8.7183906747092914E-4</v>
      </c>
      <c r="E34" s="5">
        <f>100*IF(Table6[[#This Row],[Pb Simulation                           ]]&gt;0,Table6[[#This Row],[Absolute Error]]/Table6[[#This Row],[Pb Simulation                           ]],1)</f>
        <v>8.3364958020188098</v>
      </c>
      <c r="F34" s="4">
        <v>0.69069029999999998</v>
      </c>
      <c r="G34" s="4">
        <v>0.69089775620469696</v>
      </c>
      <c r="H34" s="5">
        <f>ABS(Table7[[#This Row],[Pd Analytic                             ]]-Table7[[#This Row],[Pd Simulation                           ]])</f>
        <v>2.0745620469697634E-4</v>
      </c>
      <c r="I34" s="5">
        <f>100*IF(Table7[[#This Row],[Pd Analytic                             ]]&gt;0,Table7[[#This Row],[Absolute Error]]/Table7[[#This Row],[Pd Analytic                             ]],1)</f>
        <v>3.0027048551524296E-2</v>
      </c>
    </row>
    <row r="35" spans="1:9" x14ac:dyDescent="0.25">
      <c r="A35" s="1">
        <v>3.4</v>
      </c>
      <c r="B35" s="4">
        <v>1.2679599999999999E-2</v>
      </c>
      <c r="C35" s="4">
        <v>1.1617320717090899E-2</v>
      </c>
      <c r="D35" s="5">
        <f>ABS(Table6[[#This Row],[Pb Analytic                             ]]-Table6[[#This Row],[Pb Simulation                           ]])</f>
        <v>1.0622792829091E-3</v>
      </c>
      <c r="E35" s="5">
        <f>100*IF(Table6[[#This Row],[Pb Simulation                           ]]&gt;0,Table6[[#This Row],[Absolute Error]]/Table6[[#This Row],[Pb Simulation                           ]],1)</f>
        <v>8.377861154209123</v>
      </c>
      <c r="F35" s="4">
        <v>0.69654749999999999</v>
      </c>
      <c r="G35" s="4">
        <v>0.69715407089174497</v>
      </c>
      <c r="H35" s="5">
        <f>ABS(Table7[[#This Row],[Pd Analytic                             ]]-Table7[[#This Row],[Pd Simulation                           ]])</f>
        <v>6.0657089174498413E-4</v>
      </c>
      <c r="I35" s="5">
        <f>100*IF(Table7[[#This Row],[Pd Analytic                             ]]&gt;0,Table7[[#This Row],[Absolute Error]]/Table7[[#This Row],[Pd Analytic                             ]],1)</f>
        <v>8.7006720188710376E-2</v>
      </c>
    </row>
    <row r="36" spans="1:9" x14ac:dyDescent="0.25">
      <c r="A36" s="1">
        <v>3.5</v>
      </c>
      <c r="B36" s="4">
        <v>1.50733E-2</v>
      </c>
      <c r="C36" s="4">
        <v>1.3925972608223199E-2</v>
      </c>
      <c r="D36" s="5">
        <f>ABS(Table6[[#This Row],[Pb Analytic                             ]]-Table6[[#This Row],[Pb Simulation                           ]])</f>
        <v>1.1473273917768003E-3</v>
      </c>
      <c r="E36" s="5">
        <f>100*IF(Table6[[#This Row],[Pb Simulation                           ]]&gt;0,Table6[[#This Row],[Absolute Error]]/Table6[[#This Row],[Pb Simulation                           ]],1)</f>
        <v>7.6116536642725903</v>
      </c>
      <c r="F36" s="4">
        <v>0.70223360000000001</v>
      </c>
      <c r="G36" s="4">
        <v>0.70273556563390405</v>
      </c>
      <c r="H36" s="5">
        <f>ABS(Table7[[#This Row],[Pd Analytic                             ]]-Table7[[#This Row],[Pd Simulation                           ]])</f>
        <v>5.0196563390403348E-4</v>
      </c>
      <c r="I36" s="5">
        <f>100*IF(Table7[[#This Row],[Pd Analytic                             ]]&gt;0,Table7[[#This Row],[Absolute Error]]/Table7[[#This Row],[Pd Analytic                             ]],1)</f>
        <v>7.1430230438277925E-2</v>
      </c>
    </row>
    <row r="37" spans="1:9" x14ac:dyDescent="0.25">
      <c r="A37" s="1">
        <v>3.6</v>
      </c>
      <c r="B37" s="4">
        <v>1.7752199999999999E-2</v>
      </c>
      <c r="C37" s="4">
        <v>1.6523767207287699E-2</v>
      </c>
      <c r="D37" s="5">
        <f>ABS(Table6[[#This Row],[Pb Analytic                             ]]-Table6[[#This Row],[Pb Simulation                           ]])</f>
        <v>1.2284327927123001E-3</v>
      </c>
      <c r="E37" s="5">
        <f>100*IF(Table6[[#This Row],[Pb Simulation                           ]]&gt;0,Table6[[#This Row],[Absolute Error]]/Table6[[#This Row],[Pb Simulation                           ]],1)</f>
        <v>6.9198904513936315</v>
      </c>
      <c r="F37" s="4">
        <v>0.70701199999999997</v>
      </c>
      <c r="G37" s="4">
        <v>0.70765301883280596</v>
      </c>
      <c r="H37" s="5">
        <f>ABS(Table7[[#This Row],[Pd Analytic                             ]]-Table7[[#This Row],[Pd Simulation                           ]])</f>
        <v>6.4101883280598404E-4</v>
      </c>
      <c r="I37" s="5">
        <f>100*IF(Table7[[#This Row],[Pd Analytic                             ]]&gt;0,Table7[[#This Row],[Absolute Error]]/Table7[[#This Row],[Pd Analytic                             ]],1)</f>
        <v>9.0583777041363084E-2</v>
      </c>
    </row>
    <row r="38" spans="1:9" x14ac:dyDescent="0.25">
      <c r="A38" s="1">
        <v>3.7</v>
      </c>
      <c r="B38" s="4">
        <v>2.0913399999999999E-2</v>
      </c>
      <c r="C38" s="4">
        <v>1.9419419413189799E-2</v>
      </c>
      <c r="D38" s="5">
        <f>ABS(Table6[[#This Row],[Pb Analytic                             ]]-Table6[[#This Row],[Pb Simulation                           ]])</f>
        <v>1.4939805868102E-3</v>
      </c>
      <c r="E38" s="5">
        <f>100*IF(Table6[[#This Row],[Pb Simulation                           ]]&gt;0,Table6[[#This Row],[Absolute Error]]/Table6[[#This Row],[Pb Simulation                           ]],1)</f>
        <v>7.1436523320464396</v>
      </c>
      <c r="F38" s="4">
        <v>0.71059850000000002</v>
      </c>
      <c r="G38" s="4">
        <v>0.71191905500431396</v>
      </c>
      <c r="H38" s="5">
        <f>ABS(Table7[[#This Row],[Pd Analytic                             ]]-Table7[[#This Row],[Pd Simulation                           ]])</f>
        <v>1.3205550043139391E-3</v>
      </c>
      <c r="I38" s="5">
        <f>100*IF(Table7[[#This Row],[Pd Analytic                             ]]&gt;0,Table7[[#This Row],[Absolute Error]]/Table7[[#This Row],[Pd Analytic                             ]],1)</f>
        <v>0.18549229649513133</v>
      </c>
    </row>
    <row r="39" spans="1:9" x14ac:dyDescent="0.25">
      <c r="A39" s="1">
        <v>3.8</v>
      </c>
      <c r="B39" s="4">
        <v>2.4152099999999999E-2</v>
      </c>
      <c r="C39" s="4">
        <v>2.2618682931568702E-2</v>
      </c>
      <c r="D39" s="5">
        <f>ABS(Table6[[#This Row],[Pb Analytic                             ]]-Table6[[#This Row],[Pb Simulation                           ]])</f>
        <v>1.5334170684312975E-3</v>
      </c>
      <c r="E39" s="5">
        <f>100*IF(Table6[[#This Row],[Pb Simulation                           ]]&gt;0,Table6[[#This Row],[Absolute Error]]/Table6[[#This Row],[Pb Simulation                           ]],1)</f>
        <v>6.3490009913477401</v>
      </c>
      <c r="F39" s="4">
        <v>0.71442760000000005</v>
      </c>
      <c r="G39" s="4">
        <v>0.71554823311311599</v>
      </c>
      <c r="H39" s="5">
        <f>ABS(Table7[[#This Row],[Pd Analytic                             ]]-Table7[[#This Row],[Pd Simulation                           ]])</f>
        <v>1.120633113115943E-3</v>
      </c>
      <c r="I39" s="5">
        <f>100*IF(Table7[[#This Row],[Pd Analytic                             ]]&gt;0,Table7[[#This Row],[Absolute Error]]/Table7[[#This Row],[Pd Analytic                             ]],1)</f>
        <v>0.15661182031579277</v>
      </c>
    </row>
    <row r="40" spans="1:9" x14ac:dyDescent="0.25">
      <c r="A40" s="1">
        <v>3.9</v>
      </c>
      <c r="B40" s="4">
        <v>2.79651E-2</v>
      </c>
      <c r="C40" s="4">
        <v>2.6124313693326399E-2</v>
      </c>
      <c r="D40" s="5">
        <f>ABS(Table6[[#This Row],[Pb Analytic                             ]]-Table6[[#This Row],[Pb Simulation                           ]])</f>
        <v>1.8407863066736002E-3</v>
      </c>
      <c r="E40" s="5">
        <f>100*IF(Table6[[#This Row],[Pb Simulation                           ]]&gt;0,Table6[[#This Row],[Absolute Error]]/Table6[[#This Row],[Pb Simulation                           ]],1)</f>
        <v>6.5824413525201058</v>
      </c>
      <c r="F40" s="4">
        <v>0.7172811</v>
      </c>
      <c r="G40" s="4">
        <v>0.71855706701846001</v>
      </c>
      <c r="H40" s="5">
        <f>ABS(Table7[[#This Row],[Pd Analytic                             ]]-Table7[[#This Row],[Pd Simulation                           ]])</f>
        <v>1.2759670184600003E-3</v>
      </c>
      <c r="I40" s="5">
        <f>100*IF(Table7[[#This Row],[Pd Analytic                             ]]&gt;0,Table7[[#This Row],[Absolute Error]]/Table7[[#This Row],[Pd Analytic                             ]],1)</f>
        <v>0.17757351183733053</v>
      </c>
    </row>
    <row r="41" spans="1:9" x14ac:dyDescent="0.25">
      <c r="A41" s="1">
        <v>4</v>
      </c>
      <c r="B41" s="4">
        <v>3.1583600000000003E-2</v>
      </c>
      <c r="C41" s="4">
        <v>2.9936116191737999E-2</v>
      </c>
      <c r="D41" s="5">
        <f>ABS(Table6[[#This Row],[Pb Analytic                             ]]-Table6[[#This Row],[Pb Simulation                           ]])</f>
        <v>1.6474838082620041E-3</v>
      </c>
      <c r="E41" s="5">
        <f>100*IF(Table6[[#This Row],[Pb Simulation                           ]]&gt;0,Table6[[#This Row],[Absolute Error]]/Table6[[#This Row],[Pb Simulation                           ]],1)</f>
        <v>5.2162635300029256</v>
      </c>
      <c r="F41" s="4">
        <v>0.7196709</v>
      </c>
      <c r="G41" s="4">
        <v>0.72096397987864302</v>
      </c>
      <c r="H41" s="5">
        <f>ABS(Table7[[#This Row],[Pd Analytic                             ]]-Table7[[#This Row],[Pd Simulation                           ]])</f>
        <v>1.293079878643022E-3</v>
      </c>
      <c r="I41" s="5">
        <f>100*IF(Table7[[#This Row],[Pd Analytic                             ]]&gt;0,Table7[[#This Row],[Absolute Error]]/Table7[[#This Row],[Pd Analytic                             ]],1)</f>
        <v>0.17935429712600634</v>
      </c>
    </row>
    <row r="42" spans="1:9" x14ac:dyDescent="0.25">
      <c r="A42" s="1">
        <v>4.0999999999999996</v>
      </c>
      <c r="B42" s="4">
        <v>3.57805E-2</v>
      </c>
      <c r="C42" s="4">
        <v>3.4051063481108403E-2</v>
      </c>
      <c r="D42" s="5">
        <f>ABS(Table6[[#This Row],[Pb Analytic                             ]]-Table6[[#This Row],[Pb Simulation                           ]])</f>
        <v>1.7294365188915972E-3</v>
      </c>
      <c r="E42" s="5">
        <f>100*IF(Table6[[#This Row],[Pb Simulation                           ]]&gt;0,Table6[[#This Row],[Absolute Error]]/Table6[[#This Row],[Pb Simulation                           ]],1)</f>
        <v>4.833461016172488</v>
      </c>
      <c r="F42" s="4">
        <v>0.72102060000000001</v>
      </c>
      <c r="G42" s="4">
        <v>0.72278919820624299</v>
      </c>
      <c r="H42" s="5">
        <f>ABS(Table7[[#This Row],[Pd Analytic                             ]]-Table7[[#This Row],[Pd Simulation                           ]])</f>
        <v>1.7685982062429773E-3</v>
      </c>
      <c r="I42" s="5">
        <f>100*IF(Table7[[#This Row],[Pd Analytic                             ]]&gt;0,Table7[[#This Row],[Absolute Error]]/Table7[[#This Row],[Pd Analytic                             ]],1)</f>
        <v>0.24469073564355065</v>
      </c>
    </row>
    <row r="43" spans="1:9" x14ac:dyDescent="0.25">
      <c r="A43" s="1">
        <v>4.2</v>
      </c>
      <c r="B43" s="4">
        <v>4.0198600000000001E-2</v>
      </c>
      <c r="C43" s="4">
        <v>3.8463479295674098E-2</v>
      </c>
      <c r="D43" s="5">
        <f>ABS(Table6[[#This Row],[Pb Analytic                             ]]-Table6[[#This Row],[Pb Simulation                           ]])</f>
        <v>1.7351207043259029E-3</v>
      </c>
      <c r="E43" s="5">
        <f>100*IF(Table6[[#This Row],[Pb Simulation                           ]]&gt;0,Table6[[#This Row],[Absolute Error]]/Table6[[#This Row],[Pb Simulation                           ]],1)</f>
        <v>4.3163709789044962</v>
      </c>
      <c r="F43" s="4">
        <v>0.72259130000000005</v>
      </c>
      <c r="G43" s="4">
        <v>0.72405459408169104</v>
      </c>
      <c r="H43" s="5">
        <f>ABS(Table7[[#This Row],[Pd Analytic                             ]]-Table7[[#This Row],[Pd Simulation                           ]])</f>
        <v>1.4632940816909912E-3</v>
      </c>
      <c r="I43" s="5">
        <f>100*IF(Table7[[#This Row],[Pd Analytic                             ]]&gt;0,Table7[[#This Row],[Absolute Error]]/Table7[[#This Row],[Pd Analytic                             ]],1)</f>
        <v>0.20209720284239999</v>
      </c>
    </row>
    <row r="44" spans="1:9" x14ac:dyDescent="0.25">
      <c r="A44" s="1">
        <v>4.3</v>
      </c>
      <c r="B44" s="4">
        <v>4.5117499999999998E-2</v>
      </c>
      <c r="C44" s="4">
        <v>4.3165269445395497E-2</v>
      </c>
      <c r="D44" s="5">
        <f>ABS(Table6[[#This Row],[Pb Analytic                             ]]-Table6[[#This Row],[Pb Simulation                           ]])</f>
        <v>1.9522305546045005E-3</v>
      </c>
      <c r="E44" s="5">
        <f>100*IF(Table6[[#This Row],[Pb Simulation                           ]]&gt;0,Table6[[#This Row],[Absolute Error]]/Table6[[#This Row],[Pb Simulation                           ]],1)</f>
        <v>4.3269918648074484</v>
      </c>
      <c r="F44" s="4">
        <v>0.72265040000000003</v>
      </c>
      <c r="G44" s="4">
        <v>0.72478348581363405</v>
      </c>
      <c r="H44" s="5">
        <f>ABS(Table7[[#This Row],[Pd Analytic                             ]]-Table7[[#This Row],[Pd Simulation                           ]])</f>
        <v>2.133085813634028E-3</v>
      </c>
      <c r="I44" s="5">
        <f>100*IF(Table7[[#This Row],[Pd Analytic                             ]]&gt;0,Table7[[#This Row],[Absolute Error]]/Table7[[#This Row],[Pd Analytic                             ]],1)</f>
        <v>0.29430662472109848</v>
      </c>
    </row>
    <row r="45" spans="1:9" x14ac:dyDescent="0.25">
      <c r="A45" s="1">
        <v>4.4000000000000004</v>
      </c>
      <c r="B45" s="4">
        <v>5.0303899999999999E-2</v>
      </c>
      <c r="C45" s="4">
        <v>4.8146189247120302E-2</v>
      </c>
      <c r="D45" s="5">
        <f>ABS(Table6[[#This Row],[Pb Analytic                             ]]-Table6[[#This Row],[Pb Simulation                           ]])</f>
        <v>2.1577107528796963E-3</v>
      </c>
      <c r="E45" s="5">
        <f>100*IF(Table6[[#This Row],[Pb Simulation                           ]]&gt;0,Table6[[#This Row],[Absolute Error]]/Table6[[#This Row],[Pb Simulation                           ]],1)</f>
        <v>4.2893508314061064</v>
      </c>
      <c r="F45" s="4">
        <v>0.72323510000000002</v>
      </c>
      <c r="G45" s="4">
        <v>0.72500040815741695</v>
      </c>
      <c r="H45" s="5">
        <f>ABS(Table7[[#This Row],[Pd Analytic                             ]]-Table7[[#This Row],[Pd Simulation                           ]])</f>
        <v>1.7653081574169338E-3</v>
      </c>
      <c r="I45" s="5">
        <f>100*IF(Table7[[#This Row],[Pd Analytic                             ]]&gt;0,Table7[[#This Row],[Absolute Error]]/Table7[[#This Row],[Pd Analytic                             ]],1)</f>
        <v>0.24349064325404329</v>
      </c>
    </row>
    <row r="46" spans="1:9" x14ac:dyDescent="0.25">
      <c r="A46" s="1">
        <v>4.5</v>
      </c>
      <c r="B46" s="4">
        <v>5.5440999999999997E-2</v>
      </c>
      <c r="C46" s="4">
        <v>5.3394134121268803E-2</v>
      </c>
      <c r="D46" s="5">
        <f>ABS(Table6[[#This Row],[Pb Analytic                             ]]-Table6[[#This Row],[Pb Simulation                           ]])</f>
        <v>2.0468658787311939E-3</v>
      </c>
      <c r="E46" s="5">
        <f>100*IF(Table6[[#This Row],[Pb Simulation                           ]]&gt;0,Table6[[#This Row],[Absolute Error]]/Table6[[#This Row],[Pb Simulation                           ]],1)</f>
        <v>3.6919714267982071</v>
      </c>
      <c r="F46" s="4">
        <v>0.72310059999999998</v>
      </c>
      <c r="G46" s="4">
        <v>0.724730863203492</v>
      </c>
      <c r="H46" s="5">
        <f>ABS(Table7[[#This Row],[Pd Analytic                             ]]-Table7[[#This Row],[Pd Simulation                           ]])</f>
        <v>1.6302632034920217E-3</v>
      </c>
      <c r="I46" s="5">
        <f>100*IF(Table7[[#This Row],[Pd Analytic                             ]]&gt;0,Table7[[#This Row],[Absolute Error]]/Table7[[#This Row],[Pd Analytic                             ]],1)</f>
        <v>0.22494739582165024</v>
      </c>
    </row>
    <row r="47" spans="1:9" x14ac:dyDescent="0.25">
      <c r="A47" s="1">
        <v>4.5999999999999996</v>
      </c>
      <c r="B47" s="4">
        <v>6.10669E-2</v>
      </c>
      <c r="C47" s="4">
        <v>5.8895441459587798E-2</v>
      </c>
      <c r="D47" s="5">
        <f>ABS(Table6[[#This Row],[Pb Analytic                             ]]-Table6[[#This Row],[Pb Simulation                           ]])</f>
        <v>2.1714585404122022E-3</v>
      </c>
      <c r="E47" s="5">
        <f>100*IF(Table6[[#This Row],[Pb Simulation                           ]]&gt;0,Table6[[#This Row],[Absolute Error]]/Table6[[#This Row],[Pb Simulation                           ]],1)</f>
        <v>3.5558683024882582</v>
      </c>
      <c r="F47" s="4">
        <v>0.72171940000000001</v>
      </c>
      <c r="G47" s="4">
        <v>0.72400106239482798</v>
      </c>
      <c r="H47" s="5">
        <f>ABS(Table7[[#This Row],[Pd Analytic                             ]]-Table7[[#This Row],[Pd Simulation                           ]])</f>
        <v>2.2816623948279657E-3</v>
      </c>
      <c r="I47" s="5">
        <f>100*IF(Table7[[#This Row],[Pd Analytic                             ]]&gt;0,Table7[[#This Row],[Absolute Error]]/Table7[[#This Row],[Pd Analytic                             ]],1)</f>
        <v>0.31514627717268184</v>
      </c>
    </row>
    <row r="48" spans="1:9" x14ac:dyDescent="0.25">
      <c r="A48" s="1">
        <v>4.7</v>
      </c>
      <c r="B48" s="4">
        <v>6.6925999999999999E-2</v>
      </c>
      <c r="C48" s="4">
        <v>6.4635193272053498E-2</v>
      </c>
      <c r="D48" s="5">
        <f>ABS(Table6[[#This Row],[Pb Analytic                             ]]-Table6[[#This Row],[Pb Simulation                           ]])</f>
        <v>2.2908067279465011E-3</v>
      </c>
      <c r="E48" s="5">
        <f>100*IF(Table6[[#This Row],[Pb Simulation                           ]]&gt;0,Table6[[#This Row],[Absolute Error]]/Table6[[#This Row],[Pb Simulation                           ]],1)</f>
        <v>3.4228950302520711</v>
      </c>
      <c r="F48" s="4">
        <v>0.72070179999999995</v>
      </c>
      <c r="G48" s="4">
        <v>0.72283766900714397</v>
      </c>
      <c r="H48" s="5">
        <f>ABS(Table7[[#This Row],[Pd Analytic                             ]]-Table7[[#This Row],[Pd Simulation                           ]])</f>
        <v>2.1358690071440201E-3</v>
      </c>
      <c r="I48" s="5">
        <f>100*IF(Table7[[#This Row],[Pd Analytic                             ]]&gt;0,Table7[[#This Row],[Absolute Error]]/Table7[[#This Row],[Pd Analytic                             ]],1)</f>
        <v>0.295483909973556</v>
      </c>
    </row>
    <row r="49" spans="1:9" x14ac:dyDescent="0.25">
      <c r="A49" s="1">
        <v>4.8</v>
      </c>
      <c r="B49" s="4">
        <v>7.2767799999999994E-2</v>
      </c>
      <c r="C49" s="4">
        <v>7.0597510781061301E-2</v>
      </c>
      <c r="D49" s="5">
        <f>ABS(Table6[[#This Row],[Pb Analytic                             ]]-Table6[[#This Row],[Pb Simulation                           ]])</f>
        <v>2.1702892189386924E-3</v>
      </c>
      <c r="E49" s="5">
        <f>100*IF(Table6[[#This Row],[Pb Simulation                           ]]&gt;0,Table6[[#This Row],[Absolute Error]]/Table6[[#This Row],[Pb Simulation                           ]],1)</f>
        <v>2.9824856858922386</v>
      </c>
      <c r="F49" s="4">
        <v>0.71900560000000002</v>
      </c>
      <c r="G49" s="4">
        <v>0.721267549002094</v>
      </c>
      <c r="H49" s="5">
        <f>ABS(Table7[[#This Row],[Pd Analytic                             ]]-Table7[[#This Row],[Pd Simulation                           ]])</f>
        <v>2.261949002093977E-3</v>
      </c>
      <c r="I49" s="5">
        <f>100*IF(Table7[[#This Row],[Pd Analytic                             ]]&gt;0,Table7[[#This Row],[Absolute Error]]/Table7[[#This Row],[Pd Analytic                             ]],1)</f>
        <v>0.31360748244163833</v>
      </c>
    </row>
    <row r="50" spans="1:9" x14ac:dyDescent="0.25">
      <c r="A50" s="1">
        <v>4.9000000000000004</v>
      </c>
      <c r="B50" s="4">
        <v>7.9043500000000003E-2</v>
      </c>
      <c r="C50" s="4">
        <v>7.6765833898491495E-2</v>
      </c>
      <c r="D50" s="5">
        <f>ABS(Table6[[#This Row],[Pb Analytic                             ]]-Table6[[#This Row],[Pb Simulation                           ]])</f>
        <v>2.2776661015085076E-3</v>
      </c>
      <c r="E50" s="5">
        <f>100*IF(Table6[[#This Row],[Pb Simulation                           ]]&gt;0,Table6[[#This Row],[Absolute Error]]/Table6[[#This Row],[Pb Simulation                           ]],1)</f>
        <v>2.881534979484091</v>
      </c>
      <c r="F50" s="4">
        <v>0.7170744</v>
      </c>
      <c r="G50" s="4">
        <v>0.71931753659598896</v>
      </c>
      <c r="H50" s="5">
        <f>ABS(Table7[[#This Row],[Pd Analytic                             ]]-Table7[[#This Row],[Pd Simulation                           ]])</f>
        <v>2.2431365959889593E-3</v>
      </c>
      <c r="I50" s="5">
        <f>100*IF(Table7[[#This Row],[Pd Analytic                             ]]&gt;0,Table7[[#This Row],[Absolute Error]]/Table7[[#This Row],[Pd Analytic                             ]],1)</f>
        <v>0.3118423341385651</v>
      </c>
    </row>
    <row r="51" spans="1:9" x14ac:dyDescent="0.25">
      <c r="A51" s="1">
        <v>5</v>
      </c>
      <c r="B51" s="4">
        <v>8.53907E-2</v>
      </c>
      <c r="C51" s="4">
        <v>8.3123180272893102E-2</v>
      </c>
      <c r="D51" s="5">
        <f>ABS(Table6[[#This Row],[Pb Analytic                             ]]-Table6[[#This Row],[Pb Simulation                           ]])</f>
        <v>2.2675197271068981E-3</v>
      </c>
      <c r="E51" s="5">
        <f>100*IF(Table6[[#This Row],[Pb Simulation                           ]]&gt;0,Table6[[#This Row],[Absolute Error]]/Table6[[#This Row],[Pb Simulation                           ]],1)</f>
        <v>2.6554645026998234</v>
      </c>
      <c r="F51" s="4">
        <v>0.71485580000000004</v>
      </c>
      <c r="G51" s="4">
        <v>0.71701421930282205</v>
      </c>
      <c r="H51" s="5">
        <f>ABS(Table7[[#This Row],[Pd Analytic                             ]]-Table7[[#This Row],[Pd Simulation                           ]])</f>
        <v>2.1584193028220122E-3</v>
      </c>
      <c r="I51" s="5">
        <f>100*IF(Table7[[#This Row],[Pd Analytic                             ]]&gt;0,Table7[[#This Row],[Absolute Error]]/Table7[[#This Row],[Pd Analytic                             ]],1)</f>
        <v>0.30102880036615154</v>
      </c>
    </row>
    <row r="52" spans="1:9" x14ac:dyDescent="0.25">
      <c r="A52" s="1">
        <v>5.0999999999999996</v>
      </c>
      <c r="B52" s="4">
        <v>9.2061599999999993E-2</v>
      </c>
      <c r="C52" s="4">
        <v>8.9652380236647997E-2</v>
      </c>
      <c r="D52" s="5">
        <f>ABS(Table6[[#This Row],[Pb Analytic                             ]]-Table6[[#This Row],[Pb Simulation                           ]])</f>
        <v>2.4092197633519968E-3</v>
      </c>
      <c r="E52" s="5">
        <f>100*IF(Table6[[#This Row],[Pb Simulation                           ]]&gt;0,Table6[[#This Row],[Absolute Error]]/Table6[[#This Row],[Pb Simulation                           ]],1)</f>
        <v>2.6169649054024662</v>
      </c>
      <c r="F52" s="4">
        <v>0.71210410000000002</v>
      </c>
      <c r="G52" s="4">
        <v>0.71438374570743901</v>
      </c>
      <c r="H52" s="5">
        <f>ABS(Table7[[#This Row],[Pd Analytic                             ]]-Table7[[#This Row],[Pd Simulation                           ]])</f>
        <v>2.2796457074389931E-3</v>
      </c>
      <c r="I52" s="5">
        <f>100*IF(Table7[[#This Row],[Pd Analytic                             ]]&gt;0,Table7[[#This Row],[Absolute Error]]/Table7[[#This Row],[Pd Analytic                             ]],1)</f>
        <v>0.31910660357781634</v>
      </c>
    </row>
    <row r="53" spans="1:9" x14ac:dyDescent="0.25">
      <c r="A53" s="1">
        <v>5.2</v>
      </c>
      <c r="B53" s="4">
        <v>9.8887699999999995E-2</v>
      </c>
      <c r="C53" s="4">
        <v>9.6336285452762196E-2</v>
      </c>
      <c r="D53" s="5">
        <f>ABS(Table6[[#This Row],[Pb Analytic                             ]]-Table6[[#This Row],[Pb Simulation                           ]])</f>
        <v>2.5514145472377986E-3</v>
      </c>
      <c r="E53" s="5">
        <f>100*IF(Table6[[#This Row],[Pb Simulation                           ]]&gt;0,Table6[[#This Row],[Absolute Error]]/Table6[[#This Row],[Pb Simulation                           ]],1)</f>
        <v>2.5801131457580655</v>
      </c>
      <c r="F53" s="4">
        <v>0.70905339999999994</v>
      </c>
      <c r="G53" s="4">
        <v>0.71145165787030995</v>
      </c>
      <c r="H53" s="5">
        <f>ABS(Table7[[#This Row],[Pd Analytic                             ]]-Table7[[#This Row],[Pd Simulation                           ]])</f>
        <v>2.3982578703100055E-3</v>
      </c>
      <c r="I53" s="5">
        <f>100*IF(Table7[[#This Row],[Pd Analytic                             ]]&gt;0,Table7[[#This Row],[Absolute Error]]/Table7[[#This Row],[Pd Analytic                             ]],1)</f>
        <v>0.33709358095939418</v>
      </c>
    </row>
    <row r="54" spans="1:9" x14ac:dyDescent="0.25">
      <c r="A54" s="1">
        <v>5.3</v>
      </c>
      <c r="B54" s="4">
        <v>0.10541209999999999</v>
      </c>
      <c r="C54" s="4">
        <v>0.10315795032063001</v>
      </c>
      <c r="D54" s="5">
        <f>ABS(Table6[[#This Row],[Pb Analytic                             ]]-Table6[[#This Row],[Pb Simulation                           ]])</f>
        <v>2.2541496793699878E-3</v>
      </c>
      <c r="E54" s="5">
        <f>100*IF(Table6[[#This Row],[Pb Simulation                           ]]&gt;0,Table6[[#This Row],[Absolute Error]]/Table6[[#This Row],[Pb Simulation                           ]],1)</f>
        <v>2.1384164430553874</v>
      </c>
      <c r="F54" s="4">
        <v>0.70591380000000004</v>
      </c>
      <c r="G54" s="4">
        <v>0.70824274909996099</v>
      </c>
      <c r="H54" s="5">
        <f>ABS(Table7[[#This Row],[Pd Analytic                             ]]-Table7[[#This Row],[Pd Simulation                           ]])</f>
        <v>2.328949099960953E-3</v>
      </c>
      <c r="I54" s="5">
        <f>100*IF(Table7[[#This Row],[Pd Analytic                             ]]&gt;0,Table7[[#This Row],[Absolute Error]]/Table7[[#This Row],[Pd Analytic                             ]],1)</f>
        <v>0.32883486670644985</v>
      </c>
    </row>
    <row r="55" spans="1:9" x14ac:dyDescent="0.25">
      <c r="A55" s="1">
        <v>5.4</v>
      </c>
      <c r="B55" s="4">
        <v>0.1122962</v>
      </c>
      <c r="C55" s="4">
        <v>0.11010078623459101</v>
      </c>
      <c r="D55" s="5">
        <f>ABS(Table6[[#This Row],[Pb Analytic                             ]]-Table6[[#This Row],[Pb Simulation                           ]])</f>
        <v>2.1954137654089934E-3</v>
      </c>
      <c r="E55" s="5">
        <f>100*IF(Table6[[#This Row],[Pb Simulation                           ]]&gt;0,Table6[[#This Row],[Absolute Error]]/Table6[[#This Row],[Pb Simulation                           ]],1)</f>
        <v>1.9550205308897304</v>
      </c>
      <c r="F55" s="4">
        <v>0.70270129999999997</v>
      </c>
      <c r="G55" s="4">
        <v>0.70478094687100501</v>
      </c>
      <c r="H55" s="5">
        <f>ABS(Table7[[#This Row],[Pd Analytic                             ]]-Table7[[#This Row],[Pd Simulation                           ]])</f>
        <v>2.0796468710050364E-3</v>
      </c>
      <c r="I55" s="5">
        <f>100*IF(Table7[[#This Row],[Pd Analytic                             ]]&gt;0,Table7[[#This Row],[Absolute Error]]/Table7[[#This Row],[Pd Analytic                             ]],1)</f>
        <v>0.29507705624534586</v>
      </c>
    </row>
    <row r="56" spans="1:9" x14ac:dyDescent="0.25">
      <c r="A56" s="1">
        <v>5.5</v>
      </c>
      <c r="B56" s="4">
        <v>0.1192826</v>
      </c>
      <c r="C56" s="4">
        <v>0.117148689600407</v>
      </c>
      <c r="D56" s="5">
        <f>ABS(Table6[[#This Row],[Pb Analytic                             ]]-Table6[[#This Row],[Pb Simulation                           ]])</f>
        <v>2.1339103995930003E-3</v>
      </c>
      <c r="E56" s="5">
        <f>100*IF(Table6[[#This Row],[Pb Simulation                           ]]&gt;0,Table6[[#This Row],[Absolute Error]]/Table6[[#This Row],[Pb Simulation                           ]],1)</f>
        <v>1.7889536274301534</v>
      </c>
      <c r="F56" s="4">
        <v>0.69883830000000002</v>
      </c>
      <c r="G56" s="4">
        <v>0.70108921991540396</v>
      </c>
      <c r="H56" s="5">
        <f>ABS(Table7[[#This Row],[Pd Analytic                             ]]-Table7[[#This Row],[Pd Simulation                           ]])</f>
        <v>2.2509199154039372E-3</v>
      </c>
      <c r="I56" s="5">
        <f>100*IF(Table7[[#This Row],[Pd Analytic                             ]]&gt;0,Table7[[#This Row],[Absolute Error]]/Table7[[#This Row],[Pd Analytic                             ]],1)</f>
        <v>0.32106040878442565</v>
      </c>
    </row>
    <row r="57" spans="1:9" x14ac:dyDescent="0.25">
      <c r="A57" s="1">
        <v>5.6</v>
      </c>
      <c r="B57" s="4">
        <v>0.12660679999999999</v>
      </c>
      <c r="C57" s="4">
        <v>0.12428614511743701</v>
      </c>
      <c r="D57" s="5">
        <f>ABS(Table6[[#This Row],[Pb Analytic                             ]]-Table6[[#This Row],[Pb Simulation                           ]])</f>
        <v>2.3206548825629864E-3</v>
      </c>
      <c r="E57" s="5">
        <f>100*IF(Table6[[#This Row],[Pb Simulation                           ]]&gt;0,Table6[[#This Row],[Absolute Error]]/Table6[[#This Row],[Pb Simulation                           ]],1)</f>
        <v>1.8329622757726969</v>
      </c>
      <c r="F57" s="4">
        <v>0.69499809999999995</v>
      </c>
      <c r="G57" s="4">
        <v>0.697189507960008</v>
      </c>
      <c r="H57" s="5">
        <f>ABS(Table7[[#This Row],[Pd Analytic                             ]]-Table7[[#This Row],[Pd Simulation                           ]])</f>
        <v>2.1914079600080516E-3</v>
      </c>
      <c r="I57" s="5">
        <f>100*IF(Table7[[#This Row],[Pd Analytic                             ]]&gt;0,Table7[[#This Row],[Absolute Error]]/Table7[[#This Row],[Pd Analytic                             ]],1)</f>
        <v>0.3143202723202419</v>
      </c>
    </row>
    <row r="58" spans="1:9" x14ac:dyDescent="0.25">
      <c r="A58" s="1">
        <v>5.7</v>
      </c>
      <c r="B58" s="4">
        <v>0.1334843</v>
      </c>
      <c r="C58" s="4">
        <v>0.131498306250385</v>
      </c>
      <c r="D58" s="5">
        <f>ABS(Table6[[#This Row],[Pb Analytic                             ]]-Table6[[#This Row],[Pb Simulation                           ]])</f>
        <v>1.9859937496150004E-3</v>
      </c>
      <c r="E58" s="5">
        <f>100*IF(Table6[[#This Row],[Pb Simulation                           ]]&gt;0,Table6[[#This Row],[Absolute Error]]/Table6[[#This Row],[Pb Simulation                           ]],1)</f>
        <v>1.4878107385025807</v>
      </c>
      <c r="F58" s="4">
        <v>0.69088340000000004</v>
      </c>
      <c r="G58" s="4">
        <v>0.69310267220451705</v>
      </c>
      <c r="H58" s="5">
        <f>ABS(Table7[[#This Row],[Pd Analytic                             ]]-Table7[[#This Row],[Pd Simulation                           ]])</f>
        <v>2.2192722045170088E-3</v>
      </c>
      <c r="I58" s="5">
        <f>100*IF(Table7[[#This Row],[Pd Analytic                             ]]&gt;0,Table7[[#This Row],[Absolute Error]]/Table7[[#This Row],[Pd Analytic                             ]],1)</f>
        <v>0.32019386066688804</v>
      </c>
    </row>
    <row r="59" spans="1:9" x14ac:dyDescent="0.25">
      <c r="A59" s="1">
        <v>5.8</v>
      </c>
      <c r="B59" s="4">
        <v>0.14100760000000001</v>
      </c>
      <c r="C59" s="4">
        <v>0.138771055070884</v>
      </c>
      <c r="D59" s="5">
        <f>ABS(Table6[[#This Row],[Pb Analytic                             ]]-Table6[[#This Row],[Pb Simulation                           ]])</f>
        <v>2.2365449291160133E-3</v>
      </c>
      <c r="E59" s="5">
        <f>100*IF(Table6[[#This Row],[Pb Simulation                           ]]&gt;0,Table6[[#This Row],[Absolute Error]]/Table6[[#This Row],[Pb Simulation                           ]],1)</f>
        <v>1.5861165845784293</v>
      </c>
      <c r="F59" s="4">
        <v>0.68655750000000004</v>
      </c>
      <c r="G59" s="4">
        <v>0.68884846440579905</v>
      </c>
      <c r="H59" s="5">
        <f>ABS(Table7[[#This Row],[Pd Analytic                             ]]-Table7[[#This Row],[Pd Simulation                           ]])</f>
        <v>2.2909644057990119E-3</v>
      </c>
      <c r="I59" s="5">
        <f>100*IF(Table7[[#This Row],[Pd Analytic                             ]]&gt;0,Table7[[#This Row],[Absolute Error]]/Table7[[#This Row],[Pd Analytic                             ]],1)</f>
        <v>0.33257886518992225</v>
      </c>
    </row>
    <row r="60" spans="1:9" x14ac:dyDescent="0.25">
      <c r="A60" s="1">
        <v>5.9</v>
      </c>
      <c r="B60" s="4">
        <v>0.14846280000000001</v>
      </c>
      <c r="C60" s="4">
        <v>0.14609104377350801</v>
      </c>
      <c r="D60" s="5">
        <f>ABS(Table6[[#This Row],[Pb Analytic                             ]]-Table6[[#This Row],[Pb Simulation                           ]])</f>
        <v>2.3717562264919945E-3</v>
      </c>
      <c r="E60" s="5">
        <f>100*IF(Table6[[#This Row],[Pb Simulation                           ]]&gt;0,Table6[[#This Row],[Absolute Error]]/Table6[[#This Row],[Pb Simulation                           ]],1)</f>
        <v>1.597542432509689</v>
      </c>
      <c r="F60" s="4">
        <v>0.68211250000000001</v>
      </c>
      <c r="G60" s="4">
        <v>0.68444551233091799</v>
      </c>
      <c r="H60" s="5">
        <f>ABS(Table7[[#This Row],[Pd Analytic                             ]]-Table7[[#This Row],[Pd Simulation                           ]])</f>
        <v>2.3330123309179829E-3</v>
      </c>
      <c r="I60" s="5">
        <f>100*IF(Table7[[#This Row],[Pd Analytic                             ]]&gt;0,Table7[[#This Row],[Absolute Error]]/Table7[[#This Row],[Pd Analytic                             ]],1)</f>
        <v>0.34086165938509511</v>
      </c>
    </row>
    <row r="61" spans="1:9" x14ac:dyDescent="0.25">
      <c r="A61" s="1">
        <v>6</v>
      </c>
      <c r="B61" s="4">
        <v>0.1552827</v>
      </c>
      <c r="C61" s="4">
        <v>0.153445720190482</v>
      </c>
      <c r="D61" s="5">
        <f>ABS(Table6[[#This Row],[Pb Analytic                             ]]-Table6[[#This Row],[Pb Simulation                           ]])</f>
        <v>1.8369798095179968E-3</v>
      </c>
      <c r="E61" s="5">
        <f>100*IF(Table6[[#This Row],[Pb Simulation                           ]]&gt;0,Table6[[#This Row],[Absolute Error]]/Table6[[#This Row],[Pb Simulation                           ]],1)</f>
        <v>1.1829906419182543</v>
      </c>
      <c r="F61" s="4">
        <v>0.67782149999999997</v>
      </c>
      <c r="G61" s="4">
        <v>0.67991131933618898</v>
      </c>
      <c r="H61" s="5">
        <f>ABS(Table7[[#This Row],[Pd Analytic                             ]]-Table7[[#This Row],[Pd Simulation                           ]])</f>
        <v>2.0898193361890138E-3</v>
      </c>
      <c r="I61" s="5">
        <f>100*IF(Table7[[#This Row],[Pd Analytic                             ]]&gt;0,Table7[[#This Row],[Absolute Error]]/Table7[[#This Row],[Pd Analytic                             ]],1)</f>
        <v>0.30736645747115171</v>
      </c>
    </row>
    <row r="62" spans="1:9" x14ac:dyDescent="0.25">
      <c r="A62" s="1">
        <v>6.1</v>
      </c>
      <c r="B62" s="4">
        <v>0.16291410000000001</v>
      </c>
      <c r="C62" s="4">
        <v>0.160823339569274</v>
      </c>
      <c r="D62" s="5">
        <f>ABS(Table6[[#This Row],[Pb Analytic                             ]]-Table6[[#This Row],[Pb Simulation                           ]])</f>
        <v>2.0907604307260075E-3</v>
      </c>
      <c r="E62" s="5">
        <f>100*IF(Table6[[#This Row],[Pb Simulation                           ]]&gt;0,Table6[[#This Row],[Absolute Error]]/Table6[[#This Row],[Pb Simulation                           ]],1)</f>
        <v>1.2833514292047206</v>
      </c>
      <c r="F62" s="4">
        <v>0.67317400000000005</v>
      </c>
      <c r="G62" s="4">
        <v>0.675262275899427</v>
      </c>
      <c r="H62" s="5">
        <f>ABS(Table7[[#This Row],[Pd Analytic                             ]]-Table7[[#This Row],[Pd Simulation                           ]])</f>
        <v>2.0882758994269501E-3</v>
      </c>
      <c r="I62" s="5">
        <f>100*IF(Table7[[#This Row],[Pd Analytic                             ]]&gt;0,Table7[[#This Row],[Absolute Error]]/Table7[[#This Row],[Pd Analytic                             ]],1)</f>
        <v>0.30925404453335348</v>
      </c>
    </row>
    <row r="63" spans="1:9" x14ac:dyDescent="0.25">
      <c r="A63" s="1">
        <v>6.2</v>
      </c>
      <c r="B63" s="4">
        <v>0.17024600000000001</v>
      </c>
      <c r="C63" s="4">
        <v>0.16821296475967401</v>
      </c>
      <c r="D63" s="5">
        <f>ABS(Table6[[#This Row],[Pb Analytic                             ]]-Table6[[#This Row],[Pb Simulation                           ]])</f>
        <v>2.0330352403259977E-3</v>
      </c>
      <c r="E63" s="5">
        <f>100*IF(Table6[[#This Row],[Pb Simulation                           ]]&gt;0,Table6[[#This Row],[Absolute Error]]/Table6[[#This Row],[Pb Simulation                           ]],1)</f>
        <v>1.1941750410147656</v>
      </c>
      <c r="F63" s="4">
        <v>0.66857180000000005</v>
      </c>
      <c r="G63" s="4">
        <v>0.67051368105599296</v>
      </c>
      <c r="H63" s="5">
        <f>ABS(Table7[[#This Row],[Pd Analytic                             ]]-Table7[[#This Row],[Pd Simulation                           ]])</f>
        <v>1.9418810559929112E-3</v>
      </c>
      <c r="I63" s="5">
        <f>100*IF(Table7[[#This Row],[Pd Analytic                             ]]&gt;0,Table7[[#This Row],[Absolute Error]]/Table7[[#This Row],[Pd Analytic                             ]],1)</f>
        <v>0.28961095214860338</v>
      </c>
    </row>
    <row r="64" spans="1:9" x14ac:dyDescent="0.25">
      <c r="A64" s="1">
        <v>6.3</v>
      </c>
      <c r="B64" s="4">
        <v>0.17760809999999999</v>
      </c>
      <c r="C64" s="4">
        <v>0.17560445680058301</v>
      </c>
      <c r="D64" s="5">
        <f>ABS(Table6[[#This Row],[Pb Analytic                             ]]-Table6[[#This Row],[Pb Simulation                           ]])</f>
        <v>2.0036431994169823E-3</v>
      </c>
      <c r="E64" s="5">
        <f>100*IF(Table6[[#This Row],[Pb Simulation                           ]]&gt;0,Table6[[#This Row],[Absolute Error]]/Table6[[#This Row],[Pb Simulation                           ]],1)</f>
        <v>1.1281260254554732</v>
      </c>
      <c r="F64" s="4">
        <v>0.66373970000000004</v>
      </c>
      <c r="G64" s="4">
        <v>0.665679771848393</v>
      </c>
      <c r="H64" s="5">
        <f>ABS(Table7[[#This Row],[Pd Analytic                             ]]-Table7[[#This Row],[Pd Simulation                           ]])</f>
        <v>1.9400718483929547E-3</v>
      </c>
      <c r="I64" s="5">
        <f>100*IF(Table7[[#This Row],[Pd Analytic                             ]]&gt;0,Table7[[#This Row],[Absolute Error]]/Table7[[#This Row],[Pd Analytic                             ]],1)</f>
        <v>0.29144221147143423</v>
      </c>
    </row>
    <row r="65" spans="1:9" x14ac:dyDescent="0.25">
      <c r="A65" s="1">
        <v>6.4</v>
      </c>
      <c r="B65" s="4">
        <v>0.18469720000000001</v>
      </c>
      <c r="C65" s="4">
        <v>0.18298845771698999</v>
      </c>
      <c r="D65" s="5">
        <f>ABS(Table6[[#This Row],[Pb Analytic                             ]]-Table6[[#This Row],[Pb Simulation                           ]])</f>
        <v>1.7087422830100174E-3</v>
      </c>
      <c r="E65" s="5">
        <f>100*IF(Table6[[#This Row],[Pb Simulation                           ]]&gt;0,Table6[[#This Row],[Absolute Error]]/Table6[[#This Row],[Pb Simulation                           ]],1)</f>
        <v>0.92515873711676055</v>
      </c>
      <c r="F65" s="4">
        <v>0.65889810000000004</v>
      </c>
      <c r="G65" s="4">
        <v>0.66077375907929603</v>
      </c>
      <c r="H65" s="5">
        <f>ABS(Table7[[#This Row],[Pd Analytic                             ]]-Table7[[#This Row],[Pd Simulation                           ]])</f>
        <v>1.8756590792959882E-3</v>
      </c>
      <c r="I65" s="5">
        <f>100*IF(Table7[[#This Row],[Pd Analytic                             ]]&gt;0,Table7[[#This Row],[Absolute Error]]/Table7[[#This Row],[Pd Analytic                             ]],1)</f>
        <v>0.28385798520653727</v>
      </c>
    </row>
    <row r="66" spans="1:9" x14ac:dyDescent="0.25">
      <c r="A66" s="1">
        <v>6.5</v>
      </c>
      <c r="B66" s="4">
        <v>0.192357</v>
      </c>
      <c r="C66" s="4">
        <v>0.19035636714688001</v>
      </c>
      <c r="D66" s="5">
        <f>ABS(Table6[[#This Row],[Pb Analytic                             ]]-Table6[[#This Row],[Pb Simulation                           ]])</f>
        <v>2.0006328531199935E-3</v>
      </c>
      <c r="E66" s="5">
        <f>100*IF(Table6[[#This Row],[Pb Simulation                           ]]&gt;0,Table6[[#This Row],[Absolute Error]]/Table6[[#This Row],[Pb Simulation                           ]],1)</f>
        <v>1.0400624116200572</v>
      </c>
      <c r="F66" s="4">
        <v>0.65377419999999997</v>
      </c>
      <c r="G66" s="4">
        <v>0.655807867847229</v>
      </c>
      <c r="H66" s="5">
        <f>ABS(Table7[[#This Row],[Pd Analytic                             ]]-Table7[[#This Row],[Pd Simulation                           ]])</f>
        <v>2.0336678472290259E-3</v>
      </c>
      <c r="I66" s="5">
        <f>100*IF(Table7[[#This Row],[Pd Analytic                             ]]&gt;0,Table7[[#This Row],[Absolute Error]]/Table7[[#This Row],[Pd Analytic                             ]],1)</f>
        <v>0.31010116635300422</v>
      </c>
    </row>
    <row r="67" spans="1:9" x14ac:dyDescent="0.25">
      <c r="A67" s="1">
        <v>6.6</v>
      </c>
      <c r="B67" s="4">
        <v>0.19988149999999999</v>
      </c>
      <c r="C67" s="4">
        <v>0.19770031422527801</v>
      </c>
      <c r="D67" s="5">
        <f>ABS(Table6[[#This Row],[Pb Analytic                             ]]-Table6[[#This Row],[Pb Simulation                           ]])</f>
        <v>2.1811857747219832E-3</v>
      </c>
      <c r="E67" s="5">
        <f>100*IF(Table6[[#This Row],[Pb Simulation                           ]]&gt;0,Table6[[#This Row],[Absolute Error]]/Table6[[#This Row],[Pb Simulation                           ]],1)</f>
        <v>1.0912394467331812</v>
      </c>
      <c r="F67" s="4">
        <v>0.64875510000000003</v>
      </c>
      <c r="G67" s="4">
        <v>0.65079338153391797</v>
      </c>
      <c r="H67" s="5">
        <f>ABS(Table7[[#This Row],[Pd Analytic                             ]]-Table7[[#This Row],[Pd Simulation                           ]])</f>
        <v>2.0382815339179405E-3</v>
      </c>
      <c r="I67" s="5">
        <f>100*IF(Table7[[#This Row],[Pd Analytic                             ]]&gt;0,Table7[[#This Row],[Absolute Error]]/Table7[[#This Row],[Pd Analytic                             ]],1)</f>
        <v>0.31319948723413832</v>
      </c>
    </row>
    <row r="68" spans="1:9" x14ac:dyDescent="0.25">
      <c r="A68" s="1">
        <v>6.7</v>
      </c>
      <c r="B68" s="4">
        <v>0.20699509999999999</v>
      </c>
      <c r="C68" s="4">
        <v>0.205013125965369</v>
      </c>
      <c r="D68" s="5">
        <f>ABS(Table6[[#This Row],[Pb Analytic                             ]]-Table6[[#This Row],[Pb Simulation                           ]])</f>
        <v>1.98197403463099E-3</v>
      </c>
      <c r="E68" s="5">
        <f>100*IF(Table6[[#This Row],[Pb Simulation                           ]]&gt;0,Table6[[#This Row],[Absolute Error]]/Table6[[#This Row],[Pb Simulation                           ]],1)</f>
        <v>0.95749804446143427</v>
      </c>
      <c r="F68" s="4">
        <v>0.64357759999999997</v>
      </c>
      <c r="G68" s="4">
        <v>0.64574068809589802</v>
      </c>
      <c r="H68" s="5">
        <f>ABS(Table7[[#This Row],[Pd Analytic                             ]]-Table7[[#This Row],[Pd Simulation                           ]])</f>
        <v>2.163088095898047E-3</v>
      </c>
      <c r="I68" s="5">
        <f>100*IF(Table7[[#This Row],[Pd Analytic                             ]]&gt;0,Table7[[#This Row],[Absolute Error]]/Table7[[#This Row],[Pd Analytic                             ]],1)</f>
        <v>0.33497782248728453</v>
      </c>
    </row>
    <row r="69" spans="1:9" x14ac:dyDescent="0.25">
      <c r="A69" s="1">
        <v>6.8</v>
      </c>
      <c r="B69" s="4">
        <v>0.21417079999999999</v>
      </c>
      <c r="C69" s="4">
        <v>0.212288293199348</v>
      </c>
      <c r="D69" s="5">
        <f>ABS(Table6[[#This Row],[Pb Analytic                             ]]-Table6[[#This Row],[Pb Simulation                           ]])</f>
        <v>1.8825068006519952E-3</v>
      </c>
      <c r="E69" s="5">
        <f>100*IF(Table6[[#This Row],[Pb Simulation                           ]]&gt;0,Table6[[#This Row],[Absolute Error]]/Table6[[#This Row],[Pb Simulation                           ]],1)</f>
        <v>0.87897453838338158</v>
      </c>
      <c r="F69" s="4">
        <v>0.6389032</v>
      </c>
      <c r="G69" s="4">
        <v>0.64065932768590494</v>
      </c>
      <c r="H69" s="5">
        <f>ABS(Table7[[#This Row],[Pd Analytic                             ]]-Table7[[#This Row],[Pd Simulation                           ]])</f>
        <v>1.7561276859049402E-3</v>
      </c>
      <c r="I69" s="5">
        <f>100*IF(Table7[[#This Row],[Pd Analytic                             ]]&gt;0,Table7[[#This Row],[Absolute Error]]/Table7[[#This Row],[Pd Analytic                             ]],1)</f>
        <v>0.27411256029755554</v>
      </c>
    </row>
    <row r="70" spans="1:9" x14ac:dyDescent="0.25">
      <c r="A70" s="1">
        <v>6.9</v>
      </c>
      <c r="B70" s="4">
        <v>0.22129860000000001</v>
      </c>
      <c r="C70" s="4">
        <v>0.219519934977495</v>
      </c>
      <c r="D70" s="5">
        <f>ABS(Table6[[#This Row],[Pb Analytic                             ]]-Table6[[#This Row],[Pb Simulation                           ]])</f>
        <v>1.7786650225050105E-3</v>
      </c>
      <c r="E70" s="5">
        <f>100*IF(Table6[[#This Row],[Pb Simulation                           ]]&gt;0,Table6[[#This Row],[Absolute Error]]/Table6[[#This Row],[Pb Simulation                           ]],1)</f>
        <v>0.80373984404104248</v>
      </c>
      <c r="F70" s="4">
        <v>0.63381520000000002</v>
      </c>
      <c r="G70" s="4">
        <v>0.63555804078902201</v>
      </c>
      <c r="H70" s="5">
        <f>ABS(Table7[[#This Row],[Pd Analytic                             ]]-Table7[[#This Row],[Pd Simulation                           ]])</f>
        <v>1.7428407890219821E-3</v>
      </c>
      <c r="I70" s="5">
        <f>100*IF(Table7[[#This Row],[Pd Analytic                             ]]&gt;0,Table7[[#This Row],[Absolute Error]]/Table7[[#This Row],[Pd Analytic                             ]],1)</f>
        <v>0.27422212877022362</v>
      </c>
    </row>
    <row r="71" spans="1:9" x14ac:dyDescent="0.25">
      <c r="A71" s="1">
        <v>7</v>
      </c>
      <c r="B71" s="4">
        <v>0.22864200000000001</v>
      </c>
      <c r="C71" s="4">
        <v>0.226702762174679</v>
      </c>
      <c r="D71" s="5">
        <f>ABS(Table6[[#This Row],[Pb Analytic                             ]]-Table6[[#This Row],[Pb Simulation                           ]])</f>
        <v>1.9392378253210163E-3</v>
      </c>
      <c r="E71" s="5">
        <f>100*IF(Table6[[#This Row],[Pb Simulation                           ]]&gt;0,Table6[[#This Row],[Absolute Error]]/Table6[[#This Row],[Pb Simulation                           ]],1)</f>
        <v>0.84815468082024126</v>
      </c>
      <c r="F71" s="4">
        <v>0.62842019999999998</v>
      </c>
      <c r="G71" s="4">
        <v>0.63044481620285697</v>
      </c>
      <c r="H71" s="5">
        <f>ABS(Table7[[#This Row],[Pd Analytic                             ]]-Table7[[#This Row],[Pd Simulation                           ]])</f>
        <v>2.0246162028569881E-3</v>
      </c>
      <c r="I71" s="5">
        <f>100*IF(Table7[[#This Row],[Pd Analytic                             ]]&gt;0,Table7[[#This Row],[Absolute Error]]/Table7[[#This Row],[Pd Analytic                             ]],1)</f>
        <v>0.32114090731226369</v>
      </c>
    </row>
    <row r="72" spans="1:9" x14ac:dyDescent="0.25">
      <c r="A72" s="1">
        <v>7.1</v>
      </c>
      <c r="B72" s="4">
        <v>0.23576440000000001</v>
      </c>
      <c r="C72" s="4">
        <v>0.23383204091989701</v>
      </c>
      <c r="D72" s="5">
        <f>ABS(Table6[[#This Row],[Pb Analytic                             ]]-Table6[[#This Row],[Pb Simulation                           ]])</f>
        <v>1.9323590801030022E-3</v>
      </c>
      <c r="E72" s="5">
        <f>100*IF(Table6[[#This Row],[Pb Simulation                           ]]&gt;0,Table6[[#This Row],[Absolute Error]]/Table6[[#This Row],[Pb Simulation                           ]],1)</f>
        <v>0.81961444565125263</v>
      </c>
      <c r="F72" s="4">
        <v>0.62356780000000001</v>
      </c>
      <c r="G72" s="4">
        <v>0.62532693831963304</v>
      </c>
      <c r="H72" s="5">
        <f>ABS(Table7[[#This Row],[Pd Analytic                             ]]-Table7[[#This Row],[Pd Simulation                           ]])</f>
        <v>1.7591383196330357E-3</v>
      </c>
      <c r="I72" s="5">
        <f>100*IF(Table7[[#This Row],[Pd Analytic                             ]]&gt;0,Table7[[#This Row],[Absolute Error]]/Table7[[#This Row],[Pd Analytic                             ]],1)</f>
        <v>0.28131497490899071</v>
      </c>
    </row>
    <row r="73" spans="1:9" x14ac:dyDescent="0.25">
      <c r="A73" s="1">
        <v>7.2</v>
      </c>
      <c r="B73" s="4">
        <v>0.24256230000000001</v>
      </c>
      <c r="C73" s="4">
        <v>0.24090355634643501</v>
      </c>
      <c r="D73" s="5">
        <f>ABS(Table6[[#This Row],[Pb Analytic                             ]]-Table6[[#This Row],[Pb Simulation                           ]])</f>
        <v>1.658743653564998E-3</v>
      </c>
      <c r="E73" s="5">
        <f>100*IF(Table6[[#This Row],[Pb Simulation                           ]]&gt;0,Table6[[#This Row],[Absolute Error]]/Table6[[#This Row],[Pb Simulation                           ]],1)</f>
        <v>0.6838423174438063</v>
      </c>
      <c r="F73" s="4">
        <v>0.61856219999999995</v>
      </c>
      <c r="G73" s="4">
        <v>0.62021103328107297</v>
      </c>
      <c r="H73" s="5">
        <f>ABS(Table7[[#This Row],[Pd Analytic                             ]]-Table7[[#This Row],[Pd Simulation                           ]])</f>
        <v>1.6488332810730144E-3</v>
      </c>
      <c r="I73" s="5">
        <f>100*IF(Table7[[#This Row],[Pd Analytic                             ]]&gt;0,Table7[[#This Row],[Absolute Error]]/Table7[[#This Row],[Pd Analytic                             ]],1)</f>
        <v>0.26585036263387157</v>
      </c>
    </row>
    <row r="74" spans="1:9" x14ac:dyDescent="0.25">
      <c r="A74" s="1">
        <v>7.3</v>
      </c>
      <c r="B74" s="4">
        <v>0.24947279999999999</v>
      </c>
      <c r="C74" s="4">
        <v>0.24791357705734901</v>
      </c>
      <c r="D74" s="5">
        <f>ABS(Table6[[#This Row],[Pb Analytic                             ]]-Table6[[#This Row],[Pb Simulation                           ]])</f>
        <v>1.559222942650984E-3</v>
      </c>
      <c r="E74" s="5">
        <f>100*IF(Table6[[#This Row],[Pb Simulation                           ]]&gt;0,Table6[[#This Row],[Absolute Error]]/Table6[[#This Row],[Pb Simulation                           ]],1)</f>
        <v>0.62500719222736267</v>
      </c>
      <c r="F74" s="4">
        <v>0.61358599999999996</v>
      </c>
      <c r="G74" s="4">
        <v>0.61510311367501302</v>
      </c>
      <c r="H74" s="5">
        <f>ABS(Table7[[#This Row],[Pd Analytic                             ]]-Table7[[#This Row],[Pd Simulation                           ]])</f>
        <v>1.5171136750130598E-3</v>
      </c>
      <c r="I74" s="5">
        <f>100*IF(Table7[[#This Row],[Pd Analytic                             ]]&gt;0,Table7[[#This Row],[Absolute Error]]/Table7[[#This Row],[Pd Analytic                             ]],1)</f>
        <v>0.24664379699671299</v>
      </c>
    </row>
    <row r="75" spans="1:9" x14ac:dyDescent="0.25">
      <c r="A75" s="1">
        <v>7.4</v>
      </c>
      <c r="B75" s="4">
        <v>0.2562797</v>
      </c>
      <c r="C75" s="4">
        <v>0.25485882061228399</v>
      </c>
      <c r="D75" s="5">
        <f>ABS(Table6[[#This Row],[Pb Analytic                             ]]-Table6[[#This Row],[Pb Simulation                           ]])</f>
        <v>1.420879387716012E-3</v>
      </c>
      <c r="E75" s="5">
        <f>100*IF(Table6[[#This Row],[Pb Simulation                           ]]&gt;0,Table6[[#This Row],[Absolute Error]]/Table6[[#This Row],[Pb Simulation                           ]],1)</f>
        <v>0.55442525791781871</v>
      </c>
      <c r="F75" s="4">
        <v>0.60851840000000001</v>
      </c>
      <c r="G75" s="4">
        <v>0.610008621526682</v>
      </c>
      <c r="H75" s="5">
        <f>ABS(Table7[[#This Row],[Pd Analytic                             ]]-Table7[[#This Row],[Pd Simulation                           ]])</f>
        <v>1.4902215266819896E-3</v>
      </c>
      <c r="I75" s="5">
        <f>100*IF(Table7[[#This Row],[Pd Analytic                             ]]&gt;0,Table7[[#This Row],[Absolute Error]]/Table7[[#This Row],[Pd Analytic                             ]],1)</f>
        <v>0.24429515814913885</v>
      </c>
    </row>
    <row r="76" spans="1:9" x14ac:dyDescent="0.25">
      <c r="A76" s="1">
        <v>7.5</v>
      </c>
      <c r="B76" s="4">
        <v>0.2632854</v>
      </c>
      <c r="C76" s="4">
        <v>0.26173642026595101</v>
      </c>
      <c r="D76" s="5">
        <f>ABS(Table6[[#This Row],[Pb Analytic                             ]]-Table6[[#This Row],[Pb Simulation                           ]])</f>
        <v>1.5489797340489941E-3</v>
      </c>
      <c r="E76" s="5">
        <f>100*IF(Table6[[#This Row],[Pb Simulation                           ]]&gt;0,Table6[[#This Row],[Absolute Error]]/Table6[[#This Row],[Pb Simulation                           ]],1)</f>
        <v>0.58832724262302205</v>
      </c>
      <c r="F76" s="4">
        <v>0.6031533</v>
      </c>
      <c r="G76" s="4">
        <v>0.60493246940874501</v>
      </c>
      <c r="H76" s="5">
        <f>ABS(Table7[[#This Row],[Pd Analytic                             ]]-Table7[[#This Row],[Pd Simulation                           ]])</f>
        <v>1.7791694087450072E-3</v>
      </c>
      <c r="I76" s="5">
        <f>100*IF(Table7[[#This Row],[Pd Analytic                             ]]&gt;0,Table7[[#This Row],[Absolute Error]]/Table7[[#This Row],[Pd Analytic                             ]],1)</f>
        <v>0.29411041706588331</v>
      </c>
    </row>
    <row r="77" spans="1:9" x14ac:dyDescent="0.25">
      <c r="A77" s="1">
        <v>7.6</v>
      </c>
      <c r="B77" s="4">
        <v>0.2703777</v>
      </c>
      <c r="C77" s="4">
        <v>0.26854389312487797</v>
      </c>
      <c r="D77" s="5">
        <f>ABS(Table6[[#This Row],[Pb Analytic                             ]]-Table6[[#This Row],[Pb Simulation                           ]])</f>
        <v>1.8338068751220238E-3</v>
      </c>
      <c r="E77" s="5">
        <f>100*IF(Table6[[#This Row],[Pb Simulation                           ]]&gt;0,Table6[[#This Row],[Absolute Error]]/Table6[[#This Row],[Pb Simulation                           ]],1)</f>
        <v>0.67823895059467698</v>
      </c>
      <c r="F77" s="4">
        <v>0.59807429999999995</v>
      </c>
      <c r="G77" s="4">
        <v>0.59987907955378095</v>
      </c>
      <c r="H77" s="5">
        <f>ABS(Table7[[#This Row],[Pd Analytic                             ]]-Table7[[#This Row],[Pd Simulation                           ]])</f>
        <v>1.8047795537809996E-3</v>
      </c>
      <c r="I77" s="5">
        <f>100*IF(Table7[[#This Row],[Pd Analytic                             ]]&gt;0,Table7[[#This Row],[Absolute Error]]/Table7[[#This Row],[Pd Analytic                             ]],1)</f>
        <v>0.30085722528004843</v>
      </c>
    </row>
    <row r="78" spans="1:9" x14ac:dyDescent="0.25">
      <c r="A78" s="1">
        <v>7.7</v>
      </c>
      <c r="B78" s="4">
        <v>0.27664149999999998</v>
      </c>
      <c r="C78" s="4">
        <v>0.275279109835742</v>
      </c>
      <c r="D78" s="5">
        <f>ABS(Table6[[#This Row],[Pb Analytic                             ]]-Table6[[#This Row],[Pb Simulation                           ]])</f>
        <v>1.3623901642579872E-3</v>
      </c>
      <c r="E78" s="5">
        <f>100*IF(Table6[[#This Row],[Pb Simulation                           ]]&gt;0,Table6[[#This Row],[Absolute Error]]/Table6[[#This Row],[Pb Simulation                           ]],1)</f>
        <v>0.49247497727491613</v>
      </c>
      <c r="F78" s="4">
        <v>0.59349790000000002</v>
      </c>
      <c r="G78" s="4">
        <v>0.59485242090212398</v>
      </c>
      <c r="H78" s="5">
        <f>ABS(Table7[[#This Row],[Pd Analytic                             ]]-Table7[[#This Row],[Pd Simulation                           ]])</f>
        <v>1.3545209021239568E-3</v>
      </c>
      <c r="I78" s="5">
        <f>100*IF(Table7[[#This Row],[Pd Analytic                             ]]&gt;0,Table7[[#This Row],[Absolute Error]]/Table7[[#This Row],[Pd Analytic                             ]],1)</f>
        <v>0.22770705044282361</v>
      </c>
    </row>
    <row r="79" spans="1:9" x14ac:dyDescent="0.25">
      <c r="A79" s="1">
        <v>7.8</v>
      </c>
      <c r="B79" s="4">
        <v>0.28356969999999998</v>
      </c>
      <c r="C79" s="4">
        <v>0.28194026587474103</v>
      </c>
      <c r="D79" s="5">
        <f>ABS(Table6[[#This Row],[Pb Analytic                             ]]-Table6[[#This Row],[Pb Simulation                           ]])</f>
        <v>1.629434125258955E-3</v>
      </c>
      <c r="E79" s="5">
        <f>100*IF(Table6[[#This Row],[Pb Simulation                           ]]&gt;0,Table6[[#This Row],[Absolute Error]]/Table6[[#This Row],[Pb Simulation                           ]],1)</f>
        <v>0.57461503300915262</v>
      </c>
      <c r="F79" s="4">
        <v>0.58836809999999995</v>
      </c>
      <c r="G79" s="4">
        <v>0.58985604405814696</v>
      </c>
      <c r="H79" s="5">
        <f>ABS(Table7[[#This Row],[Pd Analytic                             ]]-Table7[[#This Row],[Pd Simulation                           ]])</f>
        <v>1.487944058147006E-3</v>
      </c>
      <c r="I79" s="5">
        <f>100*IF(Table7[[#This Row],[Pd Analytic                             ]]&gt;0,Table7[[#This Row],[Absolute Error]]/Table7[[#This Row],[Pd Analytic                             ]],1)</f>
        <v>0.25225545675689087</v>
      </c>
    </row>
    <row r="80" spans="1:9" x14ac:dyDescent="0.25">
      <c r="A80" s="1">
        <v>7.9</v>
      </c>
      <c r="B80" s="4">
        <v>0.29029349999999998</v>
      </c>
      <c r="C80" s="4">
        <v>0.28852585447165602</v>
      </c>
      <c r="D80" s="5">
        <f>ABS(Table6[[#This Row],[Pb Analytic                             ]]-Table6[[#This Row],[Pb Simulation                           ]])</f>
        <v>1.767645528343964E-3</v>
      </c>
      <c r="E80" s="5">
        <f>100*IF(Table6[[#This Row],[Pb Simulation                           ]]&gt;0,Table6[[#This Row],[Absolute Error]]/Table6[[#This Row],[Pb Simulation                           ]],1)</f>
        <v>0.60891667513876957</v>
      </c>
      <c r="F80" s="4">
        <v>0.58299440000000002</v>
      </c>
      <c r="G80" s="4">
        <v>0.58489311416044498</v>
      </c>
      <c r="H80" s="5">
        <f>ABS(Table7[[#This Row],[Pd Analytic                             ]]-Table7[[#This Row],[Pd Simulation                           ]])</f>
        <v>1.8987141604449587E-3</v>
      </c>
      <c r="I80" s="5">
        <f>100*IF(Table7[[#This Row],[Pd Analytic                             ]]&gt;0,Table7[[#This Row],[Absolute Error]]/Table7[[#This Row],[Pd Analytic                             ]],1)</f>
        <v>0.32462583581110732</v>
      </c>
    </row>
    <row r="81" spans="1:9" x14ac:dyDescent="0.25">
      <c r="A81" s="1">
        <v>8</v>
      </c>
      <c r="B81" s="4">
        <v>0.29644110000000001</v>
      </c>
      <c r="C81" s="4">
        <v>0.29503464117350398</v>
      </c>
      <c r="D81" s="5">
        <f>ABS(Table6[[#This Row],[Pb Analytic                             ]]-Table6[[#This Row],[Pb Simulation                           ]])</f>
        <v>1.4064588264960376E-3</v>
      </c>
      <c r="E81" s="5">
        <f>100*IF(Table6[[#This Row],[Pb Simulation                           ]]&gt;0,Table6[[#This Row],[Absolute Error]]/Table6[[#This Row],[Pb Simulation                           ]],1)</f>
        <v>0.47444798528140586</v>
      </c>
      <c r="F81" s="4">
        <v>0.57864709999999997</v>
      </c>
      <c r="G81" s="4">
        <v>0.57996644169688205</v>
      </c>
      <c r="H81" s="5">
        <f>ABS(Table7[[#This Row],[Pd Analytic                             ]]-Table7[[#This Row],[Pd Simulation                           ]])</f>
        <v>1.3193416968820815E-3</v>
      </c>
      <c r="I81" s="5">
        <f>100*IF(Table7[[#This Row],[Pd Analytic                             ]]&gt;0,Table7[[#This Row],[Absolute Error]]/Table7[[#This Row],[Pd Analytic                             ]],1)</f>
        <v>0.22748586849644517</v>
      </c>
    </row>
    <row r="82" spans="1:9" x14ac:dyDescent="0.25">
      <c r="A82" s="1">
        <v>8.1</v>
      </c>
      <c r="B82" s="4">
        <v>0.30281930000000001</v>
      </c>
      <c r="C82" s="4">
        <v>0.30146564002991399</v>
      </c>
      <c r="D82" s="5">
        <f>ABS(Table6[[#This Row],[Pb Analytic                             ]]-Table6[[#This Row],[Pb Simulation                           ]])</f>
        <v>1.3536599700860186E-3</v>
      </c>
      <c r="E82" s="5">
        <f>100*IF(Table6[[#This Row],[Pb Simulation                           ]]&gt;0,Table6[[#This Row],[Absolute Error]]/Table6[[#This Row],[Pb Simulation                           ]],1)</f>
        <v>0.44701905396585301</v>
      </c>
      <c r="F82" s="4">
        <v>0.5736677</v>
      </c>
      <c r="G82" s="4">
        <v>0.57507851131529697</v>
      </c>
      <c r="H82" s="5">
        <f>ABS(Table7[[#This Row],[Pd Analytic                             ]]-Table7[[#This Row],[Pd Simulation                           ]])</f>
        <v>1.410811315296967E-3</v>
      </c>
      <c r="I82" s="5">
        <f>100*IF(Table7[[#This Row],[Pd Analytic                             ]]&gt;0,Table7[[#This Row],[Absolute Error]]/Table7[[#This Row],[Pd Analytic                             ]],1)</f>
        <v>0.24532499259452678</v>
      </c>
    </row>
    <row r="83" spans="1:9" x14ac:dyDescent="0.25">
      <c r="A83" s="1">
        <v>8.1999999999999993</v>
      </c>
      <c r="B83" s="4">
        <v>0.3094596</v>
      </c>
      <c r="C83" s="4">
        <v>0.30781809136468202</v>
      </c>
      <c r="D83" s="5">
        <f>ABS(Table6[[#This Row],[Pb Analytic                             ]]-Table6[[#This Row],[Pb Simulation                           ]])</f>
        <v>1.6415086353179786E-3</v>
      </c>
      <c r="E83" s="5">
        <f>100*IF(Table6[[#This Row],[Pb Simulation                           ]]&gt;0,Table6[[#This Row],[Absolute Error]]/Table6[[#This Row],[Pb Simulation                           ]],1)</f>
        <v>0.5304435975868832</v>
      </c>
      <c r="F83" s="4">
        <v>0.56872650000000002</v>
      </c>
      <c r="G83" s="4">
        <v>0.57023150869558303</v>
      </c>
      <c r="H83" s="5">
        <f>ABS(Table7[[#This Row],[Pd Analytic                             ]]-Table7[[#This Row],[Pd Simulation                           ]])</f>
        <v>1.50500869558301E-3</v>
      </c>
      <c r="I83" s="5">
        <f>100*IF(Table7[[#This Row],[Pd Analytic                             ]]&gt;0,Table7[[#This Row],[Absolute Error]]/Table7[[#This Row],[Pd Analytic                             ]],1)</f>
        <v>0.26392941684786064</v>
      </c>
    </row>
    <row r="84" spans="1:9" x14ac:dyDescent="0.25">
      <c r="A84" s="1">
        <v>8.3000000000000007</v>
      </c>
      <c r="B84" s="4">
        <v>0.31543919999999998</v>
      </c>
      <c r="C84" s="4">
        <v>0.31409144108458498</v>
      </c>
      <c r="D84" s="5">
        <f>ABS(Table6[[#This Row],[Pb Analytic                             ]]-Table6[[#This Row],[Pb Simulation                           ]])</f>
        <v>1.3477589154149983E-3</v>
      </c>
      <c r="E84" s="5">
        <f>100*IF(Table6[[#This Row],[Pb Simulation                           ]]&gt;0,Table6[[#This Row],[Absolute Error]]/Table6[[#This Row],[Pb Simulation                           ]],1)</f>
        <v>0.42726424471498736</v>
      </c>
      <c r="F84" s="4">
        <v>0.56422879999999997</v>
      </c>
      <c r="G84" s="4">
        <v>0.56542734555975105</v>
      </c>
      <c r="H84" s="5">
        <f>ABS(Table7[[#This Row],[Pd Analytic                             ]]-Table7[[#This Row],[Pd Simulation                           ]])</f>
        <v>1.1985455597510741E-3</v>
      </c>
      <c r="I84" s="5">
        <f>100*IF(Table7[[#This Row],[Pd Analytic                             ]]&gt;0,Table7[[#This Row],[Absolute Error]]/Table7[[#This Row],[Pd Analytic                             ]],1)</f>
        <v>0.21197162980587025</v>
      </c>
    </row>
    <row r="85" spans="1:9" x14ac:dyDescent="0.25">
      <c r="A85" s="1">
        <v>8.4</v>
      </c>
      <c r="B85" s="4">
        <v>0.32173620000000003</v>
      </c>
      <c r="C85" s="4">
        <v>0.32028532146664901</v>
      </c>
      <c r="D85" s="5">
        <f>ABS(Table6[[#This Row],[Pb Analytic                             ]]-Table6[[#This Row],[Pb Simulation                           ]])</f>
        <v>1.4508785333510188E-3</v>
      </c>
      <c r="E85" s="5">
        <f>100*IF(Table6[[#This Row],[Pb Simulation                           ]]&gt;0,Table6[[#This Row],[Absolute Error]]/Table6[[#This Row],[Pb Simulation                           ]],1)</f>
        <v>0.45095284066605462</v>
      </c>
      <c r="F85" s="4">
        <v>0.55922320000000003</v>
      </c>
      <c r="G85" s="4">
        <v>0.56066768290412805</v>
      </c>
      <c r="H85" s="5">
        <f>ABS(Table7[[#This Row],[Pd Analytic                             ]]-Table7[[#This Row],[Pd Simulation                           ]])</f>
        <v>1.4444829041280194E-3</v>
      </c>
      <c r="I85" s="5">
        <f>100*IF(Table7[[#This Row],[Pd Analytic                             ]]&gt;0,Table7[[#This Row],[Absolute Error]]/Table7[[#This Row],[Pd Analytic                             ]],1)</f>
        <v>0.25763619844217422</v>
      </c>
    </row>
    <row r="86" spans="1:9" x14ac:dyDescent="0.25">
      <c r="A86" s="1">
        <v>8.5</v>
      </c>
      <c r="B86" s="4">
        <v>0.3275325</v>
      </c>
      <c r="C86" s="4">
        <v>0.32639953335823801</v>
      </c>
      <c r="D86" s="5">
        <f>ABS(Table6[[#This Row],[Pb Analytic                             ]]-Table6[[#This Row],[Pb Simulation                           ]])</f>
        <v>1.1329666417619899E-3</v>
      </c>
      <c r="E86" s="5">
        <f>100*IF(Table6[[#This Row],[Pb Simulation                           ]]&gt;0,Table6[[#This Row],[Absolute Error]]/Table6[[#This Row],[Pb Simulation                           ]],1)</f>
        <v>0.34590968583636428</v>
      </c>
      <c r="F86" s="4">
        <v>0.55481780000000003</v>
      </c>
      <c r="G86" s="4">
        <v>0.55595395254258495</v>
      </c>
      <c r="H86" s="5">
        <f>ABS(Table7[[#This Row],[Pd Analytic                             ]]-Table7[[#This Row],[Pd Simulation                           ]])</f>
        <v>1.1361525425849228E-3</v>
      </c>
      <c r="I86" s="5">
        <f>100*IF(Table7[[#This Row],[Pd Analytic                             ]]&gt;0,Table7[[#This Row],[Absolute Error]]/Table7[[#This Row],[Pd Analytic                             ]],1)</f>
        <v>0.20436090747963445</v>
      </c>
    </row>
    <row r="87" spans="1:9" x14ac:dyDescent="0.25">
      <c r="A87" s="1">
        <v>8.6</v>
      </c>
      <c r="B87" s="4">
        <v>0.33370060000000001</v>
      </c>
      <c r="C87" s="4">
        <v>0.33243402971978198</v>
      </c>
      <c r="D87" s="5">
        <f>ABS(Table6[[#This Row],[Pb Analytic                             ]]-Table6[[#This Row],[Pb Simulation                           ]])</f>
        <v>1.2665702802180379E-3</v>
      </c>
      <c r="E87" s="5">
        <f>100*IF(Table6[[#This Row],[Pb Simulation                           ]]&gt;0,Table6[[#This Row],[Absolute Error]]/Table6[[#This Row],[Pb Simulation                           ]],1)</f>
        <v>0.37955289268824743</v>
      </c>
      <c r="F87" s="4">
        <v>0.5499406</v>
      </c>
      <c r="G87" s="4">
        <v>0.55128737705227604</v>
      </c>
      <c r="H87" s="5">
        <f>ABS(Table7[[#This Row],[Pd Analytic                             ]]-Table7[[#This Row],[Pd Simulation                           ]])</f>
        <v>1.3467770522760381E-3</v>
      </c>
      <c r="I87" s="5">
        <f>100*IF(Table7[[#This Row],[Pd Analytic                             ]]&gt;0,Table7[[#This Row],[Absolute Error]]/Table7[[#This Row],[Pd Analytic                             ]],1)</f>
        <v>0.24429673312623834</v>
      </c>
    </row>
    <row r="88" spans="1:9" x14ac:dyDescent="0.25">
      <c r="A88" s="1">
        <v>8.6999999999999993</v>
      </c>
      <c r="B88" s="4">
        <v>0.33937149999999999</v>
      </c>
      <c r="C88" s="4">
        <v>0.33838890043744002</v>
      </c>
      <c r="D88" s="5">
        <f>ABS(Table6[[#This Row],[Pb Analytic                             ]]-Table6[[#This Row],[Pb Simulation                           ]])</f>
        <v>9.825995625599715E-4</v>
      </c>
      <c r="E88" s="5">
        <f>100*IF(Table6[[#This Row],[Pb Simulation                           ]]&gt;0,Table6[[#This Row],[Absolute Error]]/Table6[[#This Row],[Pb Simulation                           ]],1)</f>
        <v>0.2895350854623831</v>
      </c>
      <c r="F88" s="4">
        <v>0.54576349999999996</v>
      </c>
      <c r="G88" s="4">
        <v>0.54666898821412302</v>
      </c>
      <c r="H88" s="5">
        <f>ABS(Table7[[#This Row],[Pd Analytic                             ]]-Table7[[#This Row],[Pd Simulation                           ]])</f>
        <v>9.0548821412306246E-4</v>
      </c>
      <c r="I88" s="5">
        <f>100*IF(Table7[[#This Row],[Pd Analytic                             ]]&gt;0,Table7[[#This Row],[Absolute Error]]/Table7[[#This Row],[Pd Analytic                             ]],1)</f>
        <v>0.16563738453156862</v>
      </c>
    </row>
    <row r="89" spans="1:9" x14ac:dyDescent="0.25">
      <c r="A89" s="1">
        <v>8.8000000000000007</v>
      </c>
      <c r="B89" s="4">
        <v>0.34525149999999999</v>
      </c>
      <c r="C89" s="4">
        <v>0.34426435833203001</v>
      </c>
      <c r="D89" s="5">
        <f>ABS(Table6[[#This Row],[Pb Analytic                             ]]-Table6[[#This Row],[Pb Simulation                           ]])</f>
        <v>9.8714166796998182E-4</v>
      </c>
      <c r="E89" s="5">
        <f>100*IF(Table6[[#This Row],[Pb Simulation                           ]]&gt;0,Table6[[#This Row],[Absolute Error]]/Table6[[#This Row],[Pb Simulation                           ]],1)</f>
        <v>0.28591958846521504</v>
      </c>
      <c r="F89" s="4">
        <v>0.54094169999999997</v>
      </c>
      <c r="G89" s="4">
        <v>0.54209964403964195</v>
      </c>
      <c r="H89" s="5">
        <f>ABS(Table7[[#This Row],[Pd Analytic                             ]]-Table7[[#This Row],[Pd Simulation                           ]])</f>
        <v>1.1579440396419782E-3</v>
      </c>
      <c r="I89" s="5">
        <f>100*IF(Table7[[#This Row],[Pd Analytic                             ]]&gt;0,Table7[[#This Row],[Absolute Error]]/Table7[[#This Row],[Pd Analytic                             ]],1)</f>
        <v>0.21360354177935997</v>
      </c>
    </row>
    <row r="90" spans="1:9" x14ac:dyDescent="0.25">
      <c r="A90" s="1">
        <v>8.9</v>
      </c>
      <c r="B90" s="4">
        <v>0.3509448</v>
      </c>
      <c r="C90" s="4">
        <v>0.35006072629075402</v>
      </c>
      <c r="D90" s="5">
        <f>ABS(Table6[[#This Row],[Pb Analytic                             ]]-Table6[[#This Row],[Pb Simulation                           ]])</f>
        <v>8.840737092459805E-4</v>
      </c>
      <c r="E90" s="5">
        <f>100*IF(Table6[[#This Row],[Pb Simulation                           ]]&gt;0,Table6[[#This Row],[Absolute Error]]/Table6[[#This Row],[Pb Simulation                           ]],1)</f>
        <v>0.25191246864064676</v>
      </c>
      <c r="F90" s="4">
        <v>0.53650580000000003</v>
      </c>
      <c r="G90" s="4">
        <v>0.53758004447398999</v>
      </c>
      <c r="H90" s="5">
        <f>ABS(Table7[[#This Row],[Pd Analytic                             ]]-Table7[[#This Row],[Pd Simulation                           ]])</f>
        <v>1.0742444739899604E-3</v>
      </c>
      <c r="I90" s="5">
        <f>100*IF(Table7[[#This Row],[Pd Analytic                             ]]&gt;0,Table7[[#This Row],[Absolute Error]]/Table7[[#This Row],[Pd Analytic                             ]],1)</f>
        <v>0.19982967839535123</v>
      </c>
    </row>
    <row r="91" spans="1:9" x14ac:dyDescent="0.25">
      <c r="A91" s="1">
        <v>9</v>
      </c>
      <c r="B91" s="4">
        <v>0.35664410000000002</v>
      </c>
      <c r="C91" s="4">
        <v>0.35577842544947602</v>
      </c>
      <c r="D91" s="5">
        <f>ABS(Table6[[#This Row],[Pb Analytic                             ]]-Table6[[#This Row],[Pb Simulation                           ]])</f>
        <v>8.6567455052399822E-4</v>
      </c>
      <c r="E91" s="5">
        <f>100*IF(Table6[[#This Row],[Pb Simulation                           ]]&gt;0,Table6[[#This Row],[Absolute Error]]/Table6[[#This Row],[Pb Simulation                           ]],1)</f>
        <v>0.2427278484416252</v>
      </c>
      <c r="F91" s="4">
        <v>0.53233790000000003</v>
      </c>
      <c r="G91" s="4">
        <v>0.53311074586255502</v>
      </c>
      <c r="H91" s="5">
        <f>ABS(Table7[[#This Row],[Pd Analytic                             ]]-Table7[[#This Row],[Pd Simulation                           ]])</f>
        <v>7.7284586255499388E-4</v>
      </c>
      <c r="I91" s="5">
        <f>100*IF(Table7[[#This Row],[Pd Analytic                             ]]&gt;0,Table7[[#This Row],[Absolute Error]]/Table7[[#This Row],[Pd Analytic                             ]],1)</f>
        <v>0.14496910230247856</v>
      </c>
    </row>
    <row r="92" spans="1:9" x14ac:dyDescent="0.25">
      <c r="A92" s="1">
        <v>9.1</v>
      </c>
      <c r="B92" s="4">
        <v>0.36229499999999998</v>
      </c>
      <c r="C92" s="4">
        <v>0.361417964355226</v>
      </c>
      <c r="D92" s="5">
        <f>ABS(Table6[[#This Row],[Pb Analytic                             ]]-Table6[[#This Row],[Pb Simulation                           ]])</f>
        <v>8.7703564477398244E-4</v>
      </c>
      <c r="E92" s="5">
        <f>100*IF(Table6[[#This Row],[Pb Simulation                           ]]&gt;0,Table6[[#This Row],[Absolute Error]]/Table6[[#This Row],[Pb Simulation                           ]],1)</f>
        <v>0.24207776667466638</v>
      </c>
      <c r="F92" s="4">
        <v>0.52760779999999996</v>
      </c>
      <c r="G92" s="4">
        <v>0.52869217426527204</v>
      </c>
      <c r="H92" s="5">
        <f>ABS(Table7[[#This Row],[Pd Analytic                             ]]-Table7[[#This Row],[Pd Simulation                           ]])</f>
        <v>1.0843742652720811E-3</v>
      </c>
      <c r="I92" s="5">
        <f>100*IF(Table7[[#This Row],[Pd Analytic                             ]]&gt;0,Table7[[#This Row],[Absolute Error]]/Table7[[#This Row],[Pd Analytic                             ]],1)</f>
        <v>0.20510503428181914</v>
      </c>
    </row>
    <row r="93" spans="1:9" x14ac:dyDescent="0.25">
      <c r="A93" s="1">
        <v>9.1999999999999993</v>
      </c>
      <c r="B93" s="4">
        <v>0.36805070000000001</v>
      </c>
      <c r="C93" s="4">
        <v>0.366979929041027</v>
      </c>
      <c r="D93" s="5">
        <f>ABS(Table6[[#This Row],[Pb Analytic                             ]]-Table6[[#This Row],[Pb Simulation                           ]])</f>
        <v>1.0707709589730108E-3</v>
      </c>
      <c r="E93" s="5">
        <f>100*IF(Table6[[#This Row],[Pb Simulation                           ]]&gt;0,Table6[[#This Row],[Absolute Error]]/Table6[[#This Row],[Pb Simulation                           ]],1)</f>
        <v>0.29093028731449522</v>
      </c>
      <c r="F93" s="4">
        <v>0.52325619999999995</v>
      </c>
      <c r="G93" s="4">
        <v>0.524324637699219</v>
      </c>
      <c r="H93" s="5">
        <f>ABS(Table7[[#This Row],[Pd Analytic                             ]]-Table7[[#This Row],[Pd Simulation                           ]])</f>
        <v>1.0684376992190492E-3</v>
      </c>
      <c r="I93" s="5">
        <f>100*IF(Table7[[#This Row],[Pd Analytic                             ]]&gt;0,Table7[[#This Row],[Absolute Error]]/Table7[[#This Row],[Pd Analytic                             ]],1)</f>
        <v>0.20377407857609828</v>
      </c>
    </row>
    <row r="94" spans="1:9" x14ac:dyDescent="0.25">
      <c r="A94" s="1">
        <v>9.3000000000000007</v>
      </c>
      <c r="B94" s="4">
        <v>0.3732877</v>
      </c>
      <c r="C94" s="4">
        <v>0.37246497394802802</v>
      </c>
      <c r="D94" s="5">
        <f>ABS(Table6[[#This Row],[Pb Analytic                             ]]-Table6[[#This Row],[Pb Simulation                           ]])</f>
        <v>8.2272605197197812E-4</v>
      </c>
      <c r="E94" s="5">
        <f>100*IF(Table6[[#This Row],[Pb Simulation                           ]]&gt;0,Table6[[#This Row],[Absolute Error]]/Table6[[#This Row],[Pb Simulation                           ]],1)</f>
        <v>0.22039998959836557</v>
      </c>
      <c r="F94" s="4">
        <v>0.51910330000000005</v>
      </c>
      <c r="G94" s="4">
        <v>0.52000833738625196</v>
      </c>
      <c r="H94" s="5">
        <f>ABS(Table7[[#This Row],[Pd Analytic                             ]]-Table7[[#This Row],[Pd Simulation                           ]])</f>
        <v>9.0503738625191676E-4</v>
      </c>
      <c r="I94" s="5">
        <f>100*IF(Table7[[#This Row],[Pd Analytic                             ]]&gt;0,Table7[[#This Row],[Absolute Error]]/Table7[[#This Row],[Pd Analytic                             ]],1)</f>
        <v>0.17404286069738009</v>
      </c>
    </row>
    <row r="95" spans="1:9" x14ac:dyDescent="0.25">
      <c r="A95" s="1">
        <v>9.4</v>
      </c>
      <c r="B95" s="4">
        <v>0.37874960000000002</v>
      </c>
      <c r="C95" s="4">
        <v>0.37787381363296701</v>
      </c>
      <c r="D95" s="5">
        <f>ABS(Table6[[#This Row],[Pb Analytic                             ]]-Table6[[#This Row],[Pb Simulation                           ]])</f>
        <v>8.7578636703300461E-4</v>
      </c>
      <c r="E95" s="5">
        <f>100*IF(Table6[[#This Row],[Pb Simulation                           ]]&gt;0,Table6[[#This Row],[Absolute Error]]/Table6[[#This Row],[Pb Simulation                           ]],1)</f>
        <v>0.23123096817343294</v>
      </c>
      <c r="F95" s="4">
        <v>0.51485860000000006</v>
      </c>
      <c r="G95" s="4">
        <v>0.51574337807831905</v>
      </c>
      <c r="H95" s="5">
        <f>ABS(Table7[[#This Row],[Pd Analytic                             ]]-Table7[[#This Row],[Pd Simulation                           ]])</f>
        <v>8.8477807831899291E-4</v>
      </c>
      <c r="I95" s="5">
        <f>100*IF(Table7[[#This Row],[Pd Analytic                             ]]&gt;0,Table7[[#This Row],[Absolute Error]]/Table7[[#This Row],[Pd Analytic                             ]],1)</f>
        <v>0.17155393863043134</v>
      </c>
    </row>
    <row r="96" spans="1:9" x14ac:dyDescent="0.25">
      <c r="A96" s="1">
        <v>9.5</v>
      </c>
      <c r="B96" s="4">
        <v>0.38413750000000002</v>
      </c>
      <c r="C96" s="4">
        <v>0.38320721520226297</v>
      </c>
      <c r="D96" s="5">
        <f>ABS(Table6[[#This Row],[Pb Analytic                             ]]-Table6[[#This Row],[Pb Simulation                           ]])</f>
        <v>9.3028479773704653E-4</v>
      </c>
      <c r="E96" s="5">
        <f>100*IF(Table6[[#This Row],[Pb Simulation                           ]]&gt;0,Table6[[#This Row],[Absolute Error]]/Table6[[#This Row],[Pb Simulation                           ]],1)</f>
        <v>0.24217494978674212</v>
      </c>
      <c r="F96" s="4">
        <v>0.51059370000000004</v>
      </c>
      <c r="G96" s="4">
        <v>0.51152977752905604</v>
      </c>
      <c r="H96" s="5">
        <f>ABS(Table7[[#This Row],[Pd Analytic                             ]]-Table7[[#This Row],[Pd Simulation                           ]])</f>
        <v>9.3607752905600083E-4</v>
      </c>
      <c r="I96" s="5">
        <f>100*IF(Table7[[#This Row],[Pd Analytic                             ]]&gt;0,Table7[[#This Row],[Absolute Error]]/Table7[[#This Row],[Pd Analytic                             ]],1)</f>
        <v>0.18299570624758585</v>
      </c>
    </row>
    <row r="97" spans="1:9" x14ac:dyDescent="0.25">
      <c r="A97" s="1">
        <v>9.6</v>
      </c>
      <c r="B97" s="4">
        <v>0.38967980000000002</v>
      </c>
      <c r="C97" s="4">
        <v>0.388465991417346</v>
      </c>
      <c r="D97" s="5">
        <f>ABS(Table6[[#This Row],[Pb Analytic                             ]]-Table6[[#This Row],[Pb Simulation                           ]])</f>
        <v>1.213808582654019E-3</v>
      </c>
      <c r="E97" s="5">
        <f>100*IF(Table6[[#This Row],[Pb Simulation                           ]]&gt;0,Table6[[#This Row],[Absolute Error]]/Table6[[#This Row],[Pb Simulation                           ]],1)</f>
        <v>0.31148871012919299</v>
      </c>
      <c r="F97" s="4">
        <v>0.50639699999999999</v>
      </c>
      <c r="G97" s="4">
        <v>0.50736747517612901</v>
      </c>
      <c r="H97" s="5">
        <f>ABS(Table7[[#This Row],[Pd Analytic                             ]]-Table7[[#This Row],[Pd Simulation                           ]])</f>
        <v>9.7047517612902645E-4</v>
      </c>
      <c r="I97" s="5">
        <f>100*IF(Table7[[#This Row],[Pd Analytic                             ]]&gt;0,Table7[[#This Row],[Absolute Error]]/Table7[[#This Row],[Pd Analytic                             ]],1)</f>
        <v>0.19127658425328364</v>
      </c>
    </row>
    <row r="98" spans="1:9" x14ac:dyDescent="0.25">
      <c r="A98" s="1">
        <v>9.6999999999999993</v>
      </c>
      <c r="B98" s="4">
        <v>0.39453729999999998</v>
      </c>
      <c r="C98" s="4">
        <v>0.39365099441915602</v>
      </c>
      <c r="D98" s="5">
        <f>ABS(Table6[[#This Row],[Pb Analytic                             ]]-Table6[[#This Row],[Pb Simulation                           ]])</f>
        <v>8.8630558084396016E-4</v>
      </c>
      <c r="E98" s="5">
        <f>100*IF(Table6[[#This Row],[Pb Simulation                           ]]&gt;0,Table6[[#This Row],[Absolute Error]]/Table6[[#This Row],[Pb Simulation                           ]],1)</f>
        <v>0.22464430634162097</v>
      </c>
      <c r="F98" s="4">
        <v>0.50237750000000003</v>
      </c>
      <c r="G98" s="4">
        <v>0.50325634009473597</v>
      </c>
      <c r="H98" s="5">
        <f>ABS(Table7[[#This Row],[Pd Analytic                             ]]-Table7[[#This Row],[Pd Simulation                           ]])</f>
        <v>8.7884009473593316E-4</v>
      </c>
      <c r="I98" s="5">
        <f>100*IF(Table7[[#This Row],[Pd Analytic                             ]]&gt;0,Table7[[#This Row],[Absolute Error]]/Table7[[#This Row],[Pd Analytic                             ]],1)</f>
        <v>0.17463070501416736</v>
      </c>
    </row>
    <row r="99" spans="1:9" x14ac:dyDescent="0.25">
      <c r="A99" s="1">
        <v>9.8000000000000007</v>
      </c>
      <c r="B99" s="4">
        <v>0.39991870000000002</v>
      </c>
      <c r="C99" s="4">
        <v>0.39876311002303999</v>
      </c>
      <c r="D99" s="5">
        <f>ABS(Table6[[#This Row],[Pb Analytic                             ]]-Table6[[#This Row],[Pb Simulation                           ]])</f>
        <v>1.1555899769600253E-3</v>
      </c>
      <c r="E99" s="5">
        <f>100*IF(Table6[[#This Row],[Pb Simulation                           ]]&gt;0,Table6[[#This Row],[Absolute Error]]/Table6[[#This Row],[Pb Simulation                           ]],1)</f>
        <v>0.2889562245926548</v>
      </c>
      <c r="F99" s="4">
        <v>0.4982898</v>
      </c>
      <c r="G99" s="4">
        <v>0.49919617827875701</v>
      </c>
      <c r="H99" s="5">
        <f>ABS(Table7[[#This Row],[Pd Analytic                             ]]-Table7[[#This Row],[Pd Simulation                           ]])</f>
        <v>9.0637827875700294E-4</v>
      </c>
      <c r="I99" s="5">
        <f>100*IF(Table7[[#This Row],[Pd Analytic                             ]]&gt;0,Table7[[#This Row],[Absolute Error]]/Table7[[#This Row],[Pd Analytic                             ]],1)</f>
        <v>0.18156755163515509</v>
      </c>
    </row>
    <row r="100" spans="1:9" x14ac:dyDescent="0.25">
      <c r="A100" s="1">
        <v>9.9</v>
      </c>
      <c r="B100" s="4">
        <v>0.40439069999999999</v>
      </c>
      <c r="C100" s="4">
        <v>0.40380325253847899</v>
      </c>
      <c r="D100" s="5">
        <f>ABS(Table6[[#This Row],[Pb Analytic                             ]]-Table6[[#This Row],[Pb Simulation                           ]])</f>
        <v>5.874474615210068E-4</v>
      </c>
      <c r="E100" s="5">
        <f>100*IF(Table6[[#This Row],[Pb Simulation                           ]]&gt;0,Table6[[#This Row],[Absolute Error]]/Table6[[#This Row],[Pb Simulation                           ]],1)</f>
        <v>0.14526730251734446</v>
      </c>
      <c r="F100" s="4">
        <v>0.49453049999999998</v>
      </c>
      <c r="G100" s="4">
        <v>0.49518673930220403</v>
      </c>
      <c r="H100" s="5">
        <f>ABS(Table7[[#This Row],[Pd Analytic                             ]]-Table7[[#This Row],[Pd Simulation                           ]])</f>
        <v>6.5623930220404247E-4</v>
      </c>
      <c r="I100" s="5">
        <f>100*IF(Table7[[#This Row],[Pd Analytic                             ]]&gt;0,Table7[[#This Row],[Absolute Error]]/Table7[[#This Row],[Pd Analytic                             ]],1)</f>
        <v>0.13252360172826655</v>
      </c>
    </row>
    <row r="101" spans="1:9" x14ac:dyDescent="0.25">
      <c r="A101" s="1">
        <v>10</v>
      </c>
      <c r="B101" s="4">
        <v>0.40945409999999999</v>
      </c>
      <c r="C101" s="4">
        <v>0.40877236007119899</v>
      </c>
      <c r="D101" s="5">
        <f>ABS(Table6[[#This Row],[Pb Analytic                             ]]-Table6[[#This Row],[Pb Simulation                           ]])</f>
        <v>6.817399288009951E-4</v>
      </c>
      <c r="E101" s="5">
        <f>100*IF(Table6[[#This Row],[Pb Simulation                           ]]&gt;0,Table6[[#This Row],[Absolute Error]]/Table6[[#This Row],[Pb Simulation                           ]],1)</f>
        <v>0.16649971970020452</v>
      </c>
      <c r="F101" s="4">
        <v>0.49053360000000001</v>
      </c>
      <c r="G101" s="4">
        <v>0.49122772240997098</v>
      </c>
      <c r="H101" s="5">
        <f>ABS(Table7[[#This Row],[Pd Analytic                             ]]-Table7[[#This Row],[Pd Simulation                           ]])</f>
        <v>6.941224099709653E-4</v>
      </c>
      <c r="I101" s="5">
        <f>100*IF(Table7[[#This Row],[Pd Analytic                             ]]&gt;0,Table7[[#This Row],[Absolute Error]]/Table7[[#This Row],[Pd Analytic                             ]],1)</f>
        <v>0.14130359063726897</v>
      </c>
    </row>
    <row r="102" spans="1:9" x14ac:dyDescent="0.25">
      <c r="A102" s="1">
        <v>10.1</v>
      </c>
      <c r="B102" s="4">
        <v>0.41450599999999999</v>
      </c>
      <c r="C102" s="4">
        <v>0.413671390268189</v>
      </c>
      <c r="D102" s="5">
        <f>ABS(Table6[[#This Row],[Pb Analytic                             ]]-Table6[[#This Row],[Pb Simulation                           ]])</f>
        <v>8.3460973181098685E-4</v>
      </c>
      <c r="E102" s="5">
        <f>100*IF(Table6[[#This Row],[Pb Simulation                           ]]&gt;0,Table6[[#This Row],[Absolute Error]]/Table6[[#This Row],[Pb Simulation                           ]],1)</f>
        <v>0.20135045857261097</v>
      </c>
      <c r="F102" s="4">
        <v>0.48649340000000002</v>
      </c>
      <c r="G102" s="4">
        <v>0.48731878208340301</v>
      </c>
      <c r="H102" s="5">
        <f>ABS(Table7[[#This Row],[Pd Analytic                             ]]-Table7[[#This Row],[Pd Simulation                           ]])</f>
        <v>8.2538208340299235E-4</v>
      </c>
      <c r="I102" s="5">
        <f>100*IF(Table7[[#This Row],[Pd Analytic                             ]]&gt;0,Table7[[#This Row],[Absolute Error]]/Table7[[#This Row],[Pd Analytic                             ]],1)</f>
        <v>0.16937210584707793</v>
      </c>
    </row>
    <row r="103" spans="1:9" x14ac:dyDescent="0.25">
      <c r="A103" s="1">
        <v>10.199999999999999</v>
      </c>
      <c r="B103" s="4">
        <v>0.41911029999999999</v>
      </c>
      <c r="C103" s="4">
        <v>0.41850131646900701</v>
      </c>
      <c r="D103" s="5">
        <f>ABS(Table6[[#This Row],[Pb Analytic                             ]]-Table6[[#This Row],[Pb Simulation                           ]])</f>
        <v>6.0898353099297919E-4</v>
      </c>
      <c r="E103" s="5">
        <f>100*IF(Table6[[#This Row],[Pb Simulation                           ]]&gt;0,Table6[[#This Row],[Absolute Error]]/Table6[[#This Row],[Pb Simulation                           ]],1)</f>
        <v>0.14530388086214518</v>
      </c>
      <c r="F103" s="4">
        <v>0.4827978</v>
      </c>
      <c r="G103" s="4">
        <v>0.48345953312287598</v>
      </c>
      <c r="H103" s="5">
        <f>ABS(Table7[[#This Row],[Pd Analytic                             ]]-Table7[[#This Row],[Pd Simulation                           ]])</f>
        <v>6.6173312287598485E-4</v>
      </c>
      <c r="I103" s="5">
        <f>100*IF(Table7[[#This Row],[Pd Analytic                             ]]&gt;0,Table7[[#This Row],[Absolute Error]]/Table7[[#This Row],[Pd Analytic                             ]],1)</f>
        <v>0.136874562923925</v>
      </c>
    </row>
    <row r="104" spans="1:9" x14ac:dyDescent="0.25">
      <c r="A104" s="1">
        <v>10.3</v>
      </c>
      <c r="B104" s="4">
        <v>0.42416949999999998</v>
      </c>
      <c r="C104" s="4">
        <v>0.423263124229457</v>
      </c>
      <c r="D104" s="5">
        <f>ABS(Table6[[#This Row],[Pb Analytic                             ]]-Table6[[#This Row],[Pb Simulation                           ]])</f>
        <v>9.0637577054297758E-4</v>
      </c>
      <c r="E104" s="5">
        <f>100*IF(Table6[[#This Row],[Pb Simulation                           ]]&gt;0,Table6[[#This Row],[Absolute Error]]/Table6[[#This Row],[Pb Simulation                           ]],1)</f>
        <v>0.21368244782875187</v>
      </c>
      <c r="F104" s="4">
        <v>0.4786803</v>
      </c>
      <c r="G104" s="4">
        <v>0.47964955528647202</v>
      </c>
      <c r="H104" s="5">
        <f>ABS(Table7[[#This Row],[Pd Analytic                             ]]-Table7[[#This Row],[Pd Simulation                           ]])</f>
        <v>9.6925528647201498E-4</v>
      </c>
      <c r="I104" s="5">
        <f>100*IF(Table7[[#This Row],[Pd Analytic                             ]]&gt;0,Table7[[#This Row],[Absolute Error]]/Table7[[#This Row],[Pd Analytic                             ]],1)</f>
        <v>0.20207571878037592</v>
      </c>
    </row>
    <row r="105" spans="1:9" x14ac:dyDescent="0.25">
      <c r="A105" s="1">
        <v>10.4</v>
      </c>
      <c r="B105" s="4">
        <v>0.42853629999999998</v>
      </c>
      <c r="C105" s="4">
        <v>0.427957808186259</v>
      </c>
      <c r="D105" s="5">
        <f>ABS(Table6[[#This Row],[Pb Analytic                             ]]-Table6[[#This Row],[Pb Simulation                           ]])</f>
        <v>5.784918137409778E-4</v>
      </c>
      <c r="E105" s="5">
        <f>100*IF(Table6[[#This Row],[Pb Simulation                           ]]&gt;0,Table6[[#This Row],[Absolute Error]]/Table6[[#This Row],[Pb Simulation                           ]],1)</f>
        <v>0.13499248809050196</v>
      </c>
      <c r="F105" s="4">
        <v>0.4752149</v>
      </c>
      <c r="G105" s="4">
        <v>0.47588839752088802</v>
      </c>
      <c r="H105" s="5">
        <f>ABS(Table7[[#This Row],[Pd Analytic                             ]]-Table7[[#This Row],[Pd Simulation                           ]])</f>
        <v>6.7349752088802228E-4</v>
      </c>
      <c r="I105" s="5">
        <f>100*IF(Table7[[#This Row],[Pd Analytic                             ]]&gt;0,Table7[[#This Row],[Absolute Error]]/Table7[[#This Row],[Pd Analytic                             ]],1)</f>
        <v>0.14152425745123587</v>
      </c>
    </row>
    <row r="106" spans="1:9" x14ac:dyDescent="0.25">
      <c r="A106" s="1">
        <v>10.5</v>
      </c>
      <c r="B106" s="4">
        <v>0.43312109999999998</v>
      </c>
      <c r="C106" s="4">
        <v>0.43258636923374999</v>
      </c>
      <c r="D106" s="5">
        <f>ABS(Table6[[#This Row],[Pb Analytic                             ]]-Table6[[#This Row],[Pb Simulation                           ]])</f>
        <v>5.3473076624999116E-4</v>
      </c>
      <c r="E106" s="5">
        <f>100*IF(Table6[[#This Row],[Pb Simulation                           ]]&gt;0,Table6[[#This Row],[Absolute Error]]/Table6[[#This Row],[Pb Simulation                           ]],1)</f>
        <v>0.12345987444388906</v>
      </c>
      <c r="F106" s="4">
        <v>0.4716187</v>
      </c>
      <c r="G106" s="4">
        <v>0.472175581817947</v>
      </c>
      <c r="H106" s="5">
        <f>ABS(Table7[[#This Row],[Pd Analytic                             ]]-Table7[[#This Row],[Pd Simulation                           ]])</f>
        <v>5.5688181794699698E-4</v>
      </c>
      <c r="I106" s="5">
        <f>100*IF(Table7[[#This Row],[Pd Analytic                             ]]&gt;0,Table7[[#This Row],[Absolute Error]]/Table7[[#This Row],[Pd Analytic                             ]],1)</f>
        <v>0.11793956303350508</v>
      </c>
    </row>
    <row r="107" spans="1:9" x14ac:dyDescent="0.25">
      <c r="A107" s="1">
        <v>10.6</v>
      </c>
      <c r="B107" s="4">
        <v>0.43751220000000002</v>
      </c>
      <c r="C107" s="4">
        <v>0.43714981198589498</v>
      </c>
      <c r="D107" s="5">
        <f>ABS(Table6[[#This Row],[Pb Analytic                             ]]-Table6[[#This Row],[Pb Simulation                           ]])</f>
        <v>3.6238801410504173E-4</v>
      </c>
      <c r="E107" s="5">
        <f>100*IF(Table6[[#This Row],[Pb Simulation                           ]]&gt;0,Table6[[#This Row],[Absolute Error]]/Table6[[#This Row],[Pb Simulation                           ]],1)</f>
        <v>8.2829236328733624E-2</v>
      </c>
      <c r="F107" s="4">
        <v>0.46807359999999998</v>
      </c>
      <c r="G107" s="4">
        <v>0.46851060672752898</v>
      </c>
      <c r="H107" s="5">
        <f>ABS(Table7[[#This Row],[Pd Analytic                             ]]-Table7[[#This Row],[Pd Simulation                           ]])</f>
        <v>4.3700672752899905E-4</v>
      </c>
      <c r="I107" s="5">
        <f>100*IF(Table7[[#This Row],[Pd Analytic                             ]]&gt;0,Table7[[#This Row],[Absolute Error]]/Table7[[#This Row],[Pd Analytic                             ]],1)</f>
        <v>9.3275738319228363E-2</v>
      </c>
    </row>
    <row r="108" spans="1:9" x14ac:dyDescent="0.25">
      <c r="A108" s="1">
        <v>10.7</v>
      </c>
      <c r="B108" s="4">
        <v>0.44202190000000002</v>
      </c>
      <c r="C108" s="4">
        <v>0.44164914249898701</v>
      </c>
      <c r="D108" s="5">
        <f>ABS(Table6[[#This Row],[Pb Analytic                             ]]-Table6[[#This Row],[Pb Simulation                           ]])</f>
        <v>3.727575010130102E-4</v>
      </c>
      <c r="E108" s="5">
        <f>100*IF(Table6[[#This Row],[Pb Simulation                           ]]&gt;0,Table6[[#This Row],[Absolute Error]]/Table6[[#This Row],[Pb Simulation                           ]],1)</f>
        <v>8.4330097900807671E-2</v>
      </c>
      <c r="F108" s="4">
        <v>0.46444869999999999</v>
      </c>
      <c r="G108" s="4">
        <v>0.46489295055532398</v>
      </c>
      <c r="H108" s="5">
        <f>ABS(Table7[[#This Row],[Pd Analytic                             ]]-Table7[[#This Row],[Pd Simulation                           ]])</f>
        <v>4.4425055532398838E-4</v>
      </c>
      <c r="I108" s="5">
        <f>100*IF(Table7[[#This Row],[Pd Analytic                             ]]&gt;0,Table7[[#This Row],[Absolute Error]]/Table7[[#This Row],[Pd Analytic                             ]],1)</f>
        <v>9.5559753012671445E-2</v>
      </c>
    </row>
    <row r="109" spans="1:9" x14ac:dyDescent="0.25">
      <c r="A109" s="1">
        <v>10.8</v>
      </c>
      <c r="B109" s="4">
        <v>0.44670549999999998</v>
      </c>
      <c r="C109" s="4">
        <v>0.44608536623238398</v>
      </c>
      <c r="D109" s="5">
        <f>ABS(Table6[[#This Row],[Pb Analytic                             ]]-Table6[[#This Row],[Pb Simulation                           ]])</f>
        <v>6.2013376761599348E-4</v>
      </c>
      <c r="E109" s="5">
        <f>100*IF(Table6[[#This Row],[Pb Simulation                           ]]&gt;0,Table6[[#This Row],[Absolute Error]]/Table6[[#This Row],[Pb Simulation                           ]],1)</f>
        <v>0.13882384873613454</v>
      </c>
      <c r="F109" s="4">
        <v>0.46062039999999999</v>
      </c>
      <c r="G109" s="4">
        <v>0.46132207427155197</v>
      </c>
      <c r="H109" s="5">
        <f>ABS(Table7[[#This Row],[Pd Analytic                             ]]-Table7[[#This Row],[Pd Simulation                           ]])</f>
        <v>7.0167427155198858E-4</v>
      </c>
      <c r="I109" s="5">
        <f>100*IF(Table7[[#This Row],[Pd Analytic                             ]]&gt;0,Table7[[#This Row],[Absolute Error]]/Table7[[#This Row],[Pd Analytic                             ]],1)</f>
        <v>0.15210073627193396</v>
      </c>
    </row>
    <row r="110" spans="1:9" x14ac:dyDescent="0.25">
      <c r="A110" s="1">
        <v>10.9</v>
      </c>
      <c r="B110" s="4">
        <v>0.45113039999999999</v>
      </c>
      <c r="C110" s="4">
        <v>0.450459486226442</v>
      </c>
      <c r="D110" s="5">
        <f>ABS(Table6[[#This Row],[Pb Analytic                             ]]-Table6[[#This Row],[Pb Simulation                           ]])</f>
        <v>6.7091377355799064E-4</v>
      </c>
      <c r="E110" s="5">
        <f>100*IF(Table6[[#This Row],[Pb Simulation                           ]]&gt;0,Table6[[#This Row],[Absolute Error]]/Table6[[#This Row],[Pb Simulation                           ]],1)</f>
        <v>0.14871836913628314</v>
      </c>
      <c r="F110" s="4">
        <v>0.45716679999999998</v>
      </c>
      <c r="G110" s="4">
        <v>0.45779742415476199</v>
      </c>
      <c r="H110" s="5">
        <f>ABS(Table7[[#This Row],[Pd Analytic                             ]]-Table7[[#This Row],[Pd Simulation                           ]])</f>
        <v>6.3062415476200506E-4</v>
      </c>
      <c r="I110" s="5">
        <f>100*IF(Table7[[#This Row],[Pd Analytic                             ]]&gt;0,Table7[[#This Row],[Absolute Error]]/Table7[[#This Row],[Pd Analytic                             ]],1)</f>
        <v>0.13775179183813355</v>
      </c>
    </row>
    <row r="111" spans="1:9" x14ac:dyDescent="0.25">
      <c r="A111" s="1">
        <v>11</v>
      </c>
      <c r="B111" s="4">
        <v>0.45538669999999998</v>
      </c>
      <c r="C111" s="4">
        <v>0.454772501478516</v>
      </c>
      <c r="D111" s="5">
        <f>ABS(Table6[[#This Row],[Pb Analytic                             ]]-Table6[[#This Row],[Pb Simulation                           ]])</f>
        <v>6.1419852148397736E-4</v>
      </c>
      <c r="E111" s="5">
        <f>100*IF(Table6[[#This Row],[Pb Simulation                           ]]&gt;0,Table6[[#This Row],[Absolute Error]]/Table6[[#This Row],[Pb Simulation                           ]],1)</f>
        <v>0.13487405791253398</v>
      </c>
      <c r="F111" s="4">
        <v>0.45391229999999999</v>
      </c>
      <c r="G111" s="4">
        <v>0.454318434192858</v>
      </c>
      <c r="H111" s="5">
        <f>ABS(Table7[[#This Row],[Pd Analytic                             ]]-Table7[[#This Row],[Pd Simulation                           ]])</f>
        <v>4.0613419285800978E-4</v>
      </c>
      <c r="I111" s="5">
        <f>100*IF(Table7[[#This Row],[Pd Analytic                             ]]&gt;0,Table7[[#This Row],[Absolute Error]]/Table7[[#This Row],[Pd Analytic                             ]],1)</f>
        <v>8.9394169879887811E-2</v>
      </c>
    </row>
    <row r="112" spans="1:9" x14ac:dyDescent="0.25">
      <c r="A112" s="1">
        <v>11.1</v>
      </c>
      <c r="B112" s="4">
        <v>0.45971770000000001</v>
      </c>
      <c r="C112" s="4">
        <v>0.45902540549943999</v>
      </c>
      <c r="D112" s="5">
        <f>ABS(Table6[[#This Row],[Pb Analytic                             ]]-Table6[[#This Row],[Pb Simulation                           ]])</f>
        <v>6.9229450056002007E-4</v>
      </c>
      <c r="E112" s="5">
        <f>100*IF(Table6[[#This Row],[Pb Simulation                           ]]&gt;0,Table6[[#This Row],[Absolute Error]]/Table6[[#This Row],[Pb Simulation                           ]],1)</f>
        <v>0.15059122164755023</v>
      </c>
      <c r="F112" s="4">
        <v>0.4502005</v>
      </c>
      <c r="G112" s="4">
        <v>0.45088452826172698</v>
      </c>
      <c r="H112" s="5">
        <f>ABS(Table7[[#This Row],[Pd Analytic                             ]]-Table7[[#This Row],[Pd Simulation                           ]])</f>
        <v>6.8402826172697662E-4</v>
      </c>
      <c r="I112" s="5">
        <f>100*IF(Table7[[#This Row],[Pd Analytic                             ]]&gt;0,Table7[[#This Row],[Absolute Error]]/Table7[[#This Row],[Pd Analytic                             ]],1)</f>
        <v>0.15170808019607088</v>
      </c>
    </row>
    <row r="113" spans="1:9" x14ac:dyDescent="0.25">
      <c r="A113" s="1">
        <v>11.2</v>
      </c>
      <c r="B113" s="4">
        <v>0.46385100000000001</v>
      </c>
      <c r="C113" s="4">
        <v>0.46321918503436599</v>
      </c>
      <c r="D113" s="5">
        <f>ABS(Table6[[#This Row],[Pb Analytic                             ]]-Table6[[#This Row],[Pb Simulation                           ]])</f>
        <v>6.318149656340255E-4</v>
      </c>
      <c r="E113" s="5">
        <f>100*IF(Table6[[#This Row],[Pb Simulation                           ]]&gt;0,Table6[[#This Row],[Absolute Error]]/Table6[[#This Row],[Pb Simulation                           ]],1)</f>
        <v>0.13621075854833242</v>
      </c>
      <c r="F113" s="4">
        <v>0.44691180000000003</v>
      </c>
      <c r="G113" s="4">
        <v>0.44749512210021902</v>
      </c>
      <c r="H113" s="5">
        <f>ABS(Table7[[#This Row],[Pd Analytic                             ]]-Table7[[#This Row],[Pd Simulation                           ]])</f>
        <v>5.83322100218997E-4</v>
      </c>
      <c r="I113" s="5">
        <f>100*IF(Table7[[#This Row],[Pd Analytic                             ]]&gt;0,Table7[[#This Row],[Absolute Error]]/Table7[[#This Row],[Pd Analytic                             ]],1)</f>
        <v>0.13035272819987492</v>
      </c>
    </row>
    <row r="114" spans="1:9" x14ac:dyDescent="0.25">
      <c r="A114" s="1">
        <v>11.3</v>
      </c>
      <c r="B114" s="4">
        <v>0.46785270000000001</v>
      </c>
      <c r="C114" s="4">
        <v>0.46735481893319197</v>
      </c>
      <c r="D114" s="5">
        <f>ABS(Table6[[#This Row],[Pb Analytic                             ]]-Table6[[#This Row],[Pb Simulation                           ]])</f>
        <v>4.978810668080369E-4</v>
      </c>
      <c r="E114" s="5">
        <f>100*IF(Table6[[#This Row],[Pb Simulation                           ]]&gt;0,Table6[[#This Row],[Absolute Error]]/Table6[[#This Row],[Pb Simulation                           ]],1)</f>
        <v>0.10641833782471212</v>
      </c>
      <c r="F114" s="4">
        <v>0.44373299999999999</v>
      </c>
      <c r="G114" s="4">
        <v>0.44414962509865002</v>
      </c>
      <c r="H114" s="5">
        <f>ABS(Table7[[#This Row],[Pd Analytic                             ]]-Table7[[#This Row],[Pd Simulation                           ]])</f>
        <v>4.1662509865003639E-4</v>
      </c>
      <c r="I114" s="5">
        <f>100*IF(Table7[[#This Row],[Pd Analytic                             ]]&gt;0,Table7[[#This Row],[Absolute Error]]/Table7[[#This Row],[Pd Analytic                             ]],1)</f>
        <v>9.3802870723463924E-2</v>
      </c>
    </row>
    <row r="115" spans="1:9" x14ac:dyDescent="0.25">
      <c r="A115" s="1">
        <v>11.4</v>
      </c>
      <c r="B115" s="4">
        <v>0.47216229999999998</v>
      </c>
      <c r="C115" s="4">
        <v>0.47143327715701899</v>
      </c>
      <c r="D115" s="5">
        <f>ABS(Table6[[#This Row],[Pb Analytic                             ]]-Table6[[#This Row],[Pb Simulation                           ]])</f>
        <v>7.2902284298098641E-4</v>
      </c>
      <c r="E115" s="5">
        <f>100*IF(Table6[[#This Row],[Pb Simulation                           ]]&gt;0,Table6[[#This Row],[Absolute Error]]/Table6[[#This Row],[Pb Simulation                           ]],1)</f>
        <v>0.15440090049141714</v>
      </c>
      <c r="F115" s="4">
        <v>0.44013469999999999</v>
      </c>
      <c r="G115" s="4">
        <v>0.44084744191667202</v>
      </c>
      <c r="H115" s="5">
        <f>ABS(Table7[[#This Row],[Pd Analytic                             ]]-Table7[[#This Row],[Pd Simulation                           ]])</f>
        <v>7.1274191667203279E-4</v>
      </c>
      <c r="I115" s="5">
        <f>100*IF(Table7[[#This Row],[Pd Analytic                             ]]&gt;0,Table7[[#This Row],[Absolute Error]]/Table7[[#This Row],[Pd Analytic                             ]],1)</f>
        <v>0.16167541169644661</v>
      </c>
    </row>
    <row r="116" spans="1:9" x14ac:dyDescent="0.25">
      <c r="A116" s="1">
        <v>11.5</v>
      </c>
      <c r="B116" s="4">
        <v>0.47620170000000001</v>
      </c>
      <c r="C116" s="4">
        <v>0.47545551990822699</v>
      </c>
      <c r="D116" s="5">
        <f>ABS(Table6[[#This Row],[Pb Analytic                             ]]-Table6[[#This Row],[Pb Simulation                           ]])</f>
        <v>7.4618009177301881E-4</v>
      </c>
      <c r="E116" s="5">
        <f>100*IF(Table6[[#This Row],[Pb Simulation                           ]]&gt;0,Table6[[#This Row],[Absolute Error]]/Table6[[#This Row],[Pb Simulation                           ]],1)</f>
        <v>0.15669412599178431</v>
      </c>
      <c r="F116" s="4">
        <v>0.43688579999999999</v>
      </c>
      <c r="G116" s="4">
        <v>0.437587973944981</v>
      </c>
      <c r="H116" s="5">
        <f>ABS(Table7[[#This Row],[Pd Analytic                             ]]-Table7[[#This Row],[Pd Simulation                           ]])</f>
        <v>7.0217394498101049E-4</v>
      </c>
      <c r="I116" s="5">
        <f>100*IF(Table7[[#This Row],[Pd Analytic                             ]]&gt;0,Table7[[#This Row],[Absolute Error]]/Table7[[#This Row],[Pd Analytic                             ]],1)</f>
        <v>0.16046463495116448</v>
      </c>
    </row>
    <row r="117" spans="1:9" x14ac:dyDescent="0.25">
      <c r="A117" s="1">
        <v>11.6</v>
      </c>
      <c r="B117" s="4">
        <v>0.4798615</v>
      </c>
      <c r="C117" s="4">
        <v>0.47942249687283101</v>
      </c>
      <c r="D117" s="5">
        <f>ABS(Table6[[#This Row],[Pb Analytic                             ]]-Table6[[#This Row],[Pb Simulation                           ]])</f>
        <v>4.3900312716899093E-4</v>
      </c>
      <c r="E117" s="5">
        <f>100*IF(Table6[[#This Row],[Pb Simulation                           ]]&gt;0,Table6[[#This Row],[Absolute Error]]/Table6[[#This Row],[Pb Simulation                           ]],1)</f>
        <v>9.1485382171520524E-2</v>
      </c>
      <c r="F117" s="4">
        <v>0.43390050000000002</v>
      </c>
      <c r="G117" s="4">
        <v>0.43437062062419901</v>
      </c>
      <c r="H117" s="5">
        <f>ABS(Table7[[#This Row],[Pd Analytic                             ]]-Table7[[#This Row],[Pd Simulation                           ]])</f>
        <v>4.7012062419898859E-4</v>
      </c>
      <c r="I117" s="5">
        <f>100*IF(Table7[[#This Row],[Pd Analytic                             ]]&gt;0,Table7[[#This Row],[Absolute Error]]/Table7[[#This Row],[Pd Analytic                             ]],1)</f>
        <v>0.10823029962832571</v>
      </c>
    </row>
    <row r="118" spans="1:9" x14ac:dyDescent="0.25">
      <c r="A118" s="1">
        <v>11.7</v>
      </c>
      <c r="B118" s="4">
        <v>0.48379800000000001</v>
      </c>
      <c r="C118" s="4">
        <v>0.483335146564709</v>
      </c>
      <c r="D118" s="5">
        <f>ABS(Table6[[#This Row],[Pb Analytic                             ]]-Table6[[#This Row],[Pb Simulation                           ]])</f>
        <v>4.6285343529101075E-4</v>
      </c>
      <c r="E118" s="5">
        <f>100*IF(Table6[[#This Row],[Pb Simulation                           ]]&gt;0,Table6[[#This Row],[Absolute Error]]/Table6[[#This Row],[Pb Simulation                           ]],1)</f>
        <v>9.5670803784019515E-2</v>
      </c>
      <c r="F118" s="4">
        <v>0.43058170000000001</v>
      </c>
      <c r="G118" s="4">
        <v>0.43119478063312899</v>
      </c>
      <c r="H118" s="5">
        <f>ABS(Table7[[#This Row],[Pd Analytic                             ]]-Table7[[#This Row],[Pd Simulation                           ]])</f>
        <v>6.1308063312898176E-4</v>
      </c>
      <c r="I118" s="5">
        <f>100*IF(Table7[[#This Row],[Pd Analytic                             ]]&gt;0,Table7[[#This Row],[Absolute Error]]/Table7[[#This Row],[Pd Analytic                             ]],1)</f>
        <v>0.14218183073292015</v>
      </c>
    </row>
    <row r="119" spans="1:9" x14ac:dyDescent="0.25">
      <c r="A119" s="1">
        <v>11.8</v>
      </c>
      <c r="B119" s="4">
        <v>0.48778339999999998</v>
      </c>
      <c r="C119" s="4">
        <v>0.48719439576219598</v>
      </c>
      <c r="D119" s="5">
        <f>ABS(Table6[[#This Row],[Pb Analytic                             ]]-Table6[[#This Row],[Pb Simulation                           ]])</f>
        <v>5.8900423780400279E-4</v>
      </c>
      <c r="E119" s="5">
        <f>100*IF(Table6[[#This Row],[Pb Simulation                           ]]&gt;0,Table6[[#This Row],[Absolute Error]]/Table6[[#This Row],[Pb Simulation                           ]],1)</f>
        <v>0.12075118542451482</v>
      </c>
      <c r="F119" s="4">
        <v>0.42742459999999999</v>
      </c>
      <c r="G119" s="4">
        <v>0.42805985295760302</v>
      </c>
      <c r="H119" s="5">
        <f>ABS(Table7[[#This Row],[Pd Analytic                             ]]-Table7[[#This Row],[Pd Simulation                           ]])</f>
        <v>6.3525295760302747E-4</v>
      </c>
      <c r="I119" s="5">
        <f>100*IF(Table7[[#This Row],[Pd Analytic                             ]]&gt;0,Table7[[#This Row],[Absolute Error]]/Table7[[#This Row],[Pd Analytic                             ]],1)</f>
        <v>0.14840283507408153</v>
      </c>
    </row>
    <row r="120" spans="1:9" x14ac:dyDescent="0.25">
      <c r="A120" s="1">
        <v>11.9</v>
      </c>
      <c r="B120" s="4">
        <v>0.49131540000000001</v>
      </c>
      <c r="C120" s="4">
        <v>0.49100115902836899</v>
      </c>
      <c r="D120" s="5">
        <f>ABS(Table6[[#This Row],[Pb Analytic                             ]]-Table6[[#This Row],[Pb Simulation                           ]])</f>
        <v>3.1424097163101905E-4</v>
      </c>
      <c r="E120" s="5">
        <f>100*IF(Table6[[#This Row],[Pb Simulation                           ]]&gt;0,Table6[[#This Row],[Absolute Error]]/Table6[[#This Row],[Pb Simulation                           ]],1)</f>
        <v>6.3959112950870062E-2</v>
      </c>
      <c r="F120" s="4">
        <v>0.42470400000000003</v>
      </c>
      <c r="G120" s="4">
        <v>0.42496523785018803</v>
      </c>
      <c r="H120" s="5">
        <f>ABS(Table7[[#This Row],[Pd Analytic                             ]]-Table7[[#This Row],[Pd Simulation                           ]])</f>
        <v>2.6123785018800083E-4</v>
      </c>
      <c r="I120" s="5">
        <f>100*IF(Table7[[#This Row],[Pd Analytic                             ]]&gt;0,Table7[[#This Row],[Absolute Error]]/Table7[[#This Row],[Pd Analytic                             ]],1)</f>
        <v>6.1472757515308674E-2</v>
      </c>
    </row>
    <row r="121" spans="1:9" x14ac:dyDescent="0.25">
      <c r="A121" s="1">
        <v>12</v>
      </c>
      <c r="B121" s="4">
        <v>0.49516880000000002</v>
      </c>
      <c r="C121" s="4">
        <v>0.494756338307067</v>
      </c>
      <c r="D121" s="5">
        <f>ABS(Table6[[#This Row],[Pb Analytic                             ]]-Table6[[#This Row],[Pb Simulation                           ]])</f>
        <v>4.1246169293301937E-4</v>
      </c>
      <c r="E121" s="5">
        <f>100*IF(Table6[[#This Row],[Pb Simulation                           ]]&gt;0,Table6[[#This Row],[Absolute Error]]/Table6[[#This Row],[Pb Simulation                           ]],1)</f>
        <v>8.3297189348969347E-2</v>
      </c>
      <c r="F121" s="4">
        <v>0.421435</v>
      </c>
      <c r="G121" s="4">
        <v>0.421910337690175</v>
      </c>
      <c r="H121" s="5">
        <f>ABS(Table7[[#This Row],[Pd Analytic                             ]]-Table7[[#This Row],[Pd Simulation                           ]])</f>
        <v>4.7533769017499283E-4</v>
      </c>
      <c r="I121" s="5">
        <f>100*IF(Table7[[#This Row],[Pd Analytic                             ]]&gt;0,Table7[[#This Row],[Absolute Error]]/Table7[[#This Row],[Pd Analytic                             ]],1)</f>
        <v>0.11266320061682196</v>
      </c>
    </row>
    <row r="122" spans="1:9" x14ac:dyDescent="0.25">
      <c r="A122" s="1">
        <v>12.1</v>
      </c>
      <c r="B122" s="4">
        <v>0.49888640000000001</v>
      </c>
      <c r="C122" s="4">
        <v>0.49846082258739899</v>
      </c>
      <c r="D122" s="5">
        <f>ABS(Table6[[#This Row],[Pb Analytic                             ]]-Table6[[#This Row],[Pb Simulation                           ]])</f>
        <v>4.2557741260101922E-4</v>
      </c>
      <c r="E122" s="5">
        <f>100*IF(Table6[[#This Row],[Pb Simulation                           ]]&gt;0,Table6[[#This Row],[Absolute Error]]/Table6[[#This Row],[Pb Simulation                           ]],1)</f>
        <v>8.5305474873842865E-2</v>
      </c>
      <c r="F122" s="4">
        <v>0.4184041</v>
      </c>
      <c r="G122" s="4">
        <v>0.41889455775249501</v>
      </c>
      <c r="H122" s="5">
        <f>ABS(Table7[[#This Row],[Pd Analytic                             ]]-Table7[[#This Row],[Pd Simulation                           ]])</f>
        <v>4.9045775249501045E-4</v>
      </c>
      <c r="I122" s="5">
        <f>100*IF(Table7[[#This Row],[Pd Analytic                             ]]&gt;0,Table7[[#This Row],[Absolute Error]]/Table7[[#This Row],[Pd Analytic                             ]],1)</f>
        <v>0.11708382059830882</v>
      </c>
    </row>
    <row r="123" spans="1:9" x14ac:dyDescent="0.25">
      <c r="A123" s="1">
        <v>12.2</v>
      </c>
      <c r="B123" s="4">
        <v>0.50260930000000004</v>
      </c>
      <c r="C123" s="4">
        <v>0.50211548763011504</v>
      </c>
      <c r="D123" s="5">
        <f>ABS(Table6[[#This Row],[Pb Analytic                             ]]-Table6[[#This Row],[Pb Simulation                           ]])</f>
        <v>4.9381236988499388E-4</v>
      </c>
      <c r="E123" s="5">
        <f>100*IF(Table6[[#This Row],[Pb Simulation                           ]]&gt;0,Table6[[#This Row],[Absolute Error]]/Table6[[#This Row],[Pb Simulation                           ]],1)</f>
        <v>9.8249747842905785E-2</v>
      </c>
      <c r="F123" s="4">
        <v>0.41549019999999998</v>
      </c>
      <c r="G123" s="4">
        <v>0.415917306893473</v>
      </c>
      <c r="H123" s="5">
        <f>ABS(Table7[[#This Row],[Pd Analytic                             ]]-Table7[[#This Row],[Pd Simulation                           ]])</f>
        <v>4.2710689347302822E-4</v>
      </c>
      <c r="I123" s="5">
        <f>100*IF(Table7[[#This Row],[Pd Analytic                             ]]&gt;0,Table7[[#This Row],[Absolute Error]]/Table7[[#This Row],[Pd Analytic                             ]],1)</f>
        <v>0.10269033925592837</v>
      </c>
    </row>
    <row r="124" spans="1:9" x14ac:dyDescent="0.25">
      <c r="A124" s="1">
        <v>12.3</v>
      </c>
      <c r="B124" s="4">
        <v>0.50604850000000001</v>
      </c>
      <c r="C124" s="4">
        <v>0.50572119574978303</v>
      </c>
      <c r="D124" s="5">
        <f>ABS(Table6[[#This Row],[Pb Analytic                             ]]-Table6[[#This Row],[Pb Simulation                           ]])</f>
        <v>3.273042502169865E-4</v>
      </c>
      <c r="E124" s="5">
        <f>100*IF(Table6[[#This Row],[Pb Simulation                           ]]&gt;0,Table6[[#This Row],[Absolute Error]]/Table6[[#This Row],[Pb Simulation                           ]],1)</f>
        <v>6.4678435015020602E-2</v>
      </c>
      <c r="F124" s="4">
        <v>0.41255619999999998</v>
      </c>
      <c r="G124" s="4">
        <v>0.41297799816068198</v>
      </c>
      <c r="H124" s="5">
        <f>ABS(Table7[[#This Row],[Pd Analytic                             ]]-Table7[[#This Row],[Pd Simulation                           ]])</f>
        <v>4.2179816068199649E-4</v>
      </c>
      <c r="I124" s="5">
        <f>100*IF(Table7[[#This Row],[Pd Analytic                             ]]&gt;0,Table7[[#This Row],[Absolute Error]]/Table7[[#This Row],[Pd Analytic                             ]],1)</f>
        <v>0.10213574634982921</v>
      </c>
    </row>
    <row r="125" spans="1:9" x14ac:dyDescent="0.25">
      <c r="A125" s="1">
        <v>12.4</v>
      </c>
      <c r="B125" s="4">
        <v>0.5096349</v>
      </c>
      <c r="C125" s="4">
        <v>0.50927879564727496</v>
      </c>
      <c r="D125" s="5">
        <f>ABS(Table6[[#This Row],[Pb Analytic                             ]]-Table6[[#This Row],[Pb Simulation                           ]])</f>
        <v>3.561043527250396E-4</v>
      </c>
      <c r="E125" s="5">
        <f>100*IF(Table6[[#This Row],[Pb Simulation                           ]]&gt;0,Table6[[#This Row],[Absolute Error]]/Table6[[#This Row],[Pb Simulation                           ]],1)</f>
        <v>6.9874404740538687E-2</v>
      </c>
      <c r="F125" s="4">
        <v>0.40961900000000001</v>
      </c>
      <c r="G125" s="4">
        <v>0.41007604933354802</v>
      </c>
      <c r="H125" s="5">
        <f>ABS(Table7[[#This Row],[Pd Analytic                             ]]-Table7[[#This Row],[Pd Simulation                           ]])</f>
        <v>4.570493335480097E-4</v>
      </c>
      <c r="I125" s="5">
        <f>100*IF(Table7[[#This Row],[Pd Analytic                             ]]&gt;0,Table7[[#This Row],[Absolute Error]]/Table7[[#This Row],[Pd Analytic                             ]],1)</f>
        <v>0.11145477388664912</v>
      </c>
    </row>
    <row r="126" spans="1:9" x14ac:dyDescent="0.25">
      <c r="A126" s="1">
        <v>12.5</v>
      </c>
      <c r="B126" s="4">
        <v>0.51305630000000002</v>
      </c>
      <c r="C126" s="4">
        <v>0.51278912228749496</v>
      </c>
      <c r="D126" s="5">
        <f>ABS(Table6[[#This Row],[Pb Analytic                             ]]-Table6[[#This Row],[Pb Simulation                           ]])</f>
        <v>2.6717771250506228E-4</v>
      </c>
      <c r="E126" s="5">
        <f>100*IF(Table6[[#This Row],[Pb Simulation                           ]]&gt;0,Table6[[#This Row],[Absolute Error]]/Table6[[#This Row],[Pb Simulation                           ]],1)</f>
        <v>5.2075710308023167E-2</v>
      </c>
      <c r="F126" s="4">
        <v>0.40694039999999998</v>
      </c>
      <c r="G126" s="4">
        <v>0.40721088340079697</v>
      </c>
      <c r="H126" s="5">
        <f>ABS(Table7[[#This Row],[Pd Analytic                             ]]-Table7[[#This Row],[Pd Simulation                           ]])</f>
        <v>2.7048340079699473E-4</v>
      </c>
      <c r="I126" s="5">
        <f>100*IF(Table7[[#This Row],[Pd Analytic                             ]]&gt;0,Table7[[#This Row],[Absolute Error]]/Table7[[#This Row],[Pd Analytic                             ]],1)</f>
        <v>6.6423421333454802E-2</v>
      </c>
    </row>
    <row r="127" spans="1:9" x14ac:dyDescent="0.25">
      <c r="A127" s="1">
        <v>12.6</v>
      </c>
      <c r="B127" s="4">
        <v>0.51655280000000003</v>
      </c>
      <c r="C127" s="4">
        <v>0.51625299681778603</v>
      </c>
      <c r="D127" s="5">
        <f>ABS(Table6[[#This Row],[Pb Analytic                             ]]-Table6[[#This Row],[Pb Simulation                           ]])</f>
        <v>2.9980318221400903E-4</v>
      </c>
      <c r="E127" s="5">
        <f>100*IF(Table6[[#This Row],[Pb Simulation                           ]]&gt;0,Table6[[#This Row],[Absolute Error]]/Table6[[#This Row],[Pb Simulation                           ]],1)</f>
        <v>5.8039213457754757E-2</v>
      </c>
      <c r="F127" s="4">
        <v>0.4039529</v>
      </c>
      <c r="G127" s="4">
        <v>0.40438192898033198</v>
      </c>
      <c r="H127" s="5">
        <f>ABS(Table7[[#This Row],[Pd Analytic                             ]]-Table7[[#This Row],[Pd Simulation                           ]])</f>
        <v>4.2902898033198023E-4</v>
      </c>
      <c r="I127" s="5">
        <f>100*IF(Table7[[#This Row],[Pd Analytic                             ]]&gt;0,Table7[[#This Row],[Absolute Error]]/Table7[[#This Row],[Pd Analytic                             ]],1)</f>
        <v>0.10609499326881321</v>
      </c>
    </row>
    <row r="128" spans="1:9" x14ac:dyDescent="0.25">
      <c r="A128" s="1">
        <v>12.7</v>
      </c>
      <c r="B128" s="4">
        <v>0.52011050000000003</v>
      </c>
      <c r="C128" s="4">
        <v>0.51967122652282405</v>
      </c>
      <c r="D128" s="5">
        <f>ABS(Table6[[#This Row],[Pb Analytic                             ]]-Table6[[#This Row],[Pb Simulation                           ]])</f>
        <v>4.392734771759832E-4</v>
      </c>
      <c r="E128" s="5">
        <f>100*IF(Table6[[#This Row],[Pb Simulation                           ]]&gt;0,Table6[[#This Row],[Absolute Error]]/Table6[[#This Row],[Pb Simulation                           ]],1)</f>
        <v>8.4457721421886928E-2</v>
      </c>
      <c r="F128" s="4">
        <v>0.40118690000000001</v>
      </c>
      <c r="G128" s="4">
        <v>0.40158862068665202</v>
      </c>
      <c r="H128" s="5">
        <f>ABS(Table7[[#This Row],[Pd Analytic                             ]]-Table7[[#This Row],[Pd Simulation                           ]])</f>
        <v>4.0172068665200733E-4</v>
      </c>
      <c r="I128" s="5">
        <f>100*IF(Table7[[#This Row],[Pd Analytic                             ]]&gt;0,Table7[[#This Row],[Absolute Error]]/Table7[[#This Row],[Pd Analytic                             ]],1)</f>
        <v>0.10003288588335234</v>
      </c>
    </row>
    <row r="129" spans="1:9" x14ac:dyDescent="0.25">
      <c r="A129" s="1">
        <v>12.8</v>
      </c>
      <c r="B129" s="4">
        <v>0.52347290000000002</v>
      </c>
      <c r="C129" s="4">
        <v>0.52304460481216697</v>
      </c>
      <c r="D129" s="5">
        <f>ABS(Table6[[#This Row],[Pb Analytic                             ]]-Table6[[#This Row],[Pb Simulation                           ]])</f>
        <v>4.2829518783304987E-4</v>
      </c>
      <c r="E129" s="5">
        <f>100*IF(Table6[[#This Row],[Pb Simulation                           ]]&gt;0,Table6[[#This Row],[Absolute Error]]/Table6[[#This Row],[Pb Simulation                           ]],1)</f>
        <v>8.1818024931768166E-2</v>
      </c>
      <c r="F129" s="4">
        <v>0.39839069999999999</v>
      </c>
      <c r="G129" s="4">
        <v>0.39883039945050902</v>
      </c>
      <c r="H129" s="5">
        <f>ABS(Table7[[#This Row],[Pd Analytic                             ]]-Table7[[#This Row],[Pd Simulation                           ]])</f>
        <v>4.3969945050903458E-4</v>
      </c>
      <c r="I129" s="5">
        <f>100*IF(Table7[[#This Row],[Pd Analytic                             ]]&gt;0,Table7[[#This Row],[Absolute Error]]/Table7[[#This Row],[Pd Analytic                             ]],1)</f>
        <v>0.11024722566655731</v>
      </c>
    </row>
    <row r="130" spans="1:9" x14ac:dyDescent="0.25">
      <c r="A130" s="1">
        <v>12.9</v>
      </c>
      <c r="B130" s="4">
        <v>0.52685899999999997</v>
      </c>
      <c r="C130" s="4">
        <v>0.52637391123701605</v>
      </c>
      <c r="D130" s="5">
        <f>ABS(Table6[[#This Row],[Pb Analytic                             ]]-Table6[[#This Row],[Pb Simulation                           ]])</f>
        <v>4.8508876298392067E-4</v>
      </c>
      <c r="E130" s="5">
        <f>100*IF(Table6[[#This Row],[Pb Simulation                           ]]&gt;0,Table6[[#This Row],[Absolute Error]]/Table6[[#This Row],[Pb Simulation                           ]],1)</f>
        <v>9.2071837623333888E-2</v>
      </c>
      <c r="F130" s="4">
        <v>0.39556449999999999</v>
      </c>
      <c r="G130" s="4">
        <v>0.39610671279507198</v>
      </c>
      <c r="H130" s="5">
        <f>ABS(Table7[[#This Row],[Pd Analytic                             ]]-Table7[[#This Row],[Pd Simulation                           ]])</f>
        <v>5.422127950719946E-4</v>
      </c>
      <c r="I130" s="5">
        <f>100*IF(Table7[[#This Row],[Pd Analytic                             ]]&gt;0,Table7[[#This Row],[Absolute Error]]/Table7[[#This Row],[Pd Analytic                             ]],1)</f>
        <v>0.13688553552802613</v>
      </c>
    </row>
    <row r="131" spans="1:9" x14ac:dyDescent="0.25">
      <c r="A131" s="1">
        <v>13</v>
      </c>
      <c r="B131" s="4">
        <v>0.53032809999999997</v>
      </c>
      <c r="C131" s="4">
        <v>0.52965991153299397</v>
      </c>
      <c r="D131" s="5">
        <f>ABS(Table6[[#This Row],[Pb Analytic                             ]]-Table6[[#This Row],[Pb Simulation                           ]])</f>
        <v>6.6818846700600343E-4</v>
      </c>
      <c r="E131" s="5">
        <f>100*IF(Table6[[#This Row],[Pb Simulation                           ]]&gt;0,Table6[[#This Row],[Absolute Error]]/Table6[[#This Row],[Pb Simulation                           ]],1)</f>
        <v>0.12599529744058507</v>
      </c>
      <c r="F131" s="4">
        <v>0.39277859999999998</v>
      </c>
      <c r="G131" s="4">
        <v>0.39341701507256399</v>
      </c>
      <c r="H131" s="5">
        <f>ABS(Table7[[#This Row],[Pd Analytic                             ]]-Table7[[#This Row],[Pd Simulation                           ]])</f>
        <v>6.3841507256401364E-4</v>
      </c>
      <c r="I131" s="5">
        <f>100*IF(Table7[[#This Row],[Pd Analytic                             ]]&gt;0,Table7[[#This Row],[Absolute Error]]/Table7[[#This Row],[Pd Analytic                             ]],1)</f>
        <v>0.16227439284654754</v>
      </c>
    </row>
    <row r="132" spans="1:9" x14ac:dyDescent="0.25">
      <c r="A132" s="1">
        <v>13.1</v>
      </c>
      <c r="B132" s="4">
        <v>0.53318770000000004</v>
      </c>
      <c r="C132" s="4">
        <v>0.53290335768609298</v>
      </c>
      <c r="D132" s="5">
        <f>ABS(Table6[[#This Row],[Pb Analytic                             ]]-Table6[[#This Row],[Pb Simulation                           ]])</f>
        <v>2.8434231390706E-4</v>
      </c>
      <c r="E132" s="5">
        <f>100*IF(Table6[[#This Row],[Pb Simulation                           ]]&gt;0,Table6[[#This Row],[Absolute Error]]/Table6[[#This Row],[Pb Simulation                           ]],1)</f>
        <v>5.3328745938261507E-2</v>
      </c>
      <c r="F132" s="4">
        <v>0.39062279999999999</v>
      </c>
      <c r="G132" s="4">
        <v>0.39076076766493301</v>
      </c>
      <c r="H132" s="5">
        <f>ABS(Table7[[#This Row],[Pd Analytic                             ]]-Table7[[#This Row],[Pd Simulation                           ]])</f>
        <v>1.3796766493301416E-4</v>
      </c>
      <c r="I132" s="5">
        <f>100*IF(Table7[[#This Row],[Pd Analytic                             ]]&gt;0,Table7[[#This Row],[Absolute Error]]/Table7[[#This Row],[Pd Analytic                             ]],1)</f>
        <v>3.5307450580944137E-2</v>
      </c>
    </row>
    <row r="133" spans="1:9" x14ac:dyDescent="0.25">
      <c r="A133" s="1">
        <v>13.2</v>
      </c>
      <c r="B133" s="4">
        <v>0.53647699999999998</v>
      </c>
      <c r="C133" s="4">
        <v>0.53610498801914397</v>
      </c>
      <c r="D133" s="5">
        <f>ABS(Table6[[#This Row],[Pb Analytic                             ]]-Table6[[#This Row],[Pb Simulation                           ]])</f>
        <v>3.7201198085601295E-4</v>
      </c>
      <c r="E133" s="5">
        <f>100*IF(Table6[[#This Row],[Pb Simulation                           ]]&gt;0,Table6[[#This Row],[Absolute Error]]/Table6[[#This Row],[Pb Simulation                           ]],1)</f>
        <v>6.9343509760159891E-2</v>
      </c>
      <c r="F133" s="4">
        <v>0.38780930000000002</v>
      </c>
      <c r="G133" s="4">
        <v>0.38813743915189303</v>
      </c>
      <c r="H133" s="5">
        <f>ABS(Table7[[#This Row],[Pd Analytic                             ]]-Table7[[#This Row],[Pd Simulation                           ]])</f>
        <v>3.2813915189300324E-4</v>
      </c>
      <c r="I133" s="5">
        <f>100*IF(Table7[[#This Row],[Pd Analytic                             ]]&gt;0,Table7[[#This Row],[Absolute Error]]/Table7[[#This Row],[Pd Analytic                             ]],1)</f>
        <v>8.4541999506672127E-2</v>
      </c>
    </row>
    <row r="134" spans="1:9" x14ac:dyDescent="0.25">
      <c r="A134" s="1">
        <v>13.3</v>
      </c>
      <c r="B134" s="4">
        <v>0.53947319999999999</v>
      </c>
      <c r="C134" s="4">
        <v>0.53926552729644195</v>
      </c>
      <c r="D134" s="5">
        <f>ABS(Table6[[#This Row],[Pb Analytic                             ]]-Table6[[#This Row],[Pb Simulation                           ]])</f>
        <v>2.0767270355803724E-4</v>
      </c>
      <c r="E134" s="5">
        <f>100*IF(Table6[[#This Row],[Pb Simulation                           ]]&gt;0,Table6[[#This Row],[Absolute Error]]/Table6[[#This Row],[Pb Simulation                           ]],1)</f>
        <v>3.8495462528636684E-2</v>
      </c>
      <c r="F134" s="4">
        <v>0.38535150000000001</v>
      </c>
      <c r="G134" s="4">
        <v>0.38554650544931901</v>
      </c>
      <c r="H134" s="5">
        <f>ABS(Table7[[#This Row],[Pd Analytic                             ]]-Table7[[#This Row],[Pd Simulation                           ]])</f>
        <v>1.9500544931899677E-4</v>
      </c>
      <c r="I134" s="5">
        <f>100*IF(Table7[[#This Row],[Pd Analytic                             ]]&gt;0,Table7[[#This Row],[Absolute Error]]/Table7[[#This Row],[Pd Analytic                             ]],1)</f>
        <v>5.057896947911273E-2</v>
      </c>
    </row>
    <row r="135" spans="1:9" x14ac:dyDescent="0.25">
      <c r="A135" s="1">
        <v>13.4</v>
      </c>
      <c r="B135" s="4">
        <v>0.5424426</v>
      </c>
      <c r="C135" s="4">
        <v>0.54238568684437105</v>
      </c>
      <c r="D135" s="5">
        <f>ABS(Table6[[#This Row],[Pb Analytic                             ]]-Table6[[#This Row],[Pb Simulation                           ]])</f>
        <v>5.6913155628945944E-5</v>
      </c>
      <c r="E135" s="5">
        <f>100*IF(Table6[[#This Row],[Pb Simulation                           ]]&gt;0,Table6[[#This Row],[Absolute Error]]/Table6[[#This Row],[Pb Simulation                           ]],1)</f>
        <v>1.0492014386212651E-2</v>
      </c>
      <c r="F135" s="4">
        <v>0.38283</v>
      </c>
      <c r="G135" s="4">
        <v>0.38298744992078199</v>
      </c>
      <c r="H135" s="5">
        <f>ABS(Table7[[#This Row],[Pd Analytic                             ]]-Table7[[#This Row],[Pd Simulation                           ]])</f>
        <v>1.5744992078198239E-4</v>
      </c>
      <c r="I135" s="5">
        <f>100*IF(Table7[[#This Row],[Pd Analytic                             ]]&gt;0,Table7[[#This Row],[Absolute Error]]/Table7[[#This Row],[Pd Analytic                             ]],1)</f>
        <v>4.1110987008725661E-2</v>
      </c>
    </row>
    <row r="136" spans="1:9" x14ac:dyDescent="0.25">
      <c r="A136" s="1">
        <v>13.5</v>
      </c>
      <c r="B136" s="4">
        <v>0.54590470000000002</v>
      </c>
      <c r="C136" s="4">
        <v>0.54546616468603304</v>
      </c>
      <c r="D136" s="5">
        <f>ABS(Table6[[#This Row],[Pb Analytic                             ]]-Table6[[#This Row],[Pb Simulation                           ]])</f>
        <v>4.385353139669812E-4</v>
      </c>
      <c r="E136" s="5">
        <f>100*IF(Table6[[#This Row],[Pb Simulation                           ]]&gt;0,Table6[[#This Row],[Absolute Error]]/Table6[[#This Row],[Pb Simulation                           ]],1)</f>
        <v>8.0331844361658938E-2</v>
      </c>
      <c r="F136" s="4">
        <v>0.38015060000000001</v>
      </c>
      <c r="G136" s="4">
        <v>0.38045976346474902</v>
      </c>
      <c r="H136" s="5">
        <f>ABS(Table7[[#This Row],[Pd Analytic                             ]]-Table7[[#This Row],[Pd Simulation                           ]])</f>
        <v>3.0916346474901824E-4</v>
      </c>
      <c r="I136" s="5">
        <f>100*IF(Table7[[#This Row],[Pd Analytic                             ]]&gt;0,Table7[[#This Row],[Absolute Error]]/Table7[[#This Row],[Pd Analytic                             ]],1)</f>
        <v>8.126048913386956E-2</v>
      </c>
    </row>
    <row r="137" spans="1:9" x14ac:dyDescent="0.25">
      <c r="A137" s="1">
        <v>13.6</v>
      </c>
      <c r="B137" s="4">
        <v>0.54865359999999996</v>
      </c>
      <c r="C137" s="4">
        <v>0.54850764568813504</v>
      </c>
      <c r="D137" s="5">
        <f>ABS(Table6[[#This Row],[Pb Analytic                             ]]-Table6[[#This Row],[Pb Simulation                           ]])</f>
        <v>1.4595431186492647E-4</v>
      </c>
      <c r="E137" s="5">
        <f>100*IF(Table6[[#This Row],[Pb Simulation                           ]]&gt;0,Table6[[#This Row],[Absolute Error]]/Table6[[#This Row],[Pb Simulation                           ]],1)</f>
        <v>2.6602269968688159E-2</v>
      </c>
      <c r="F137" s="4">
        <v>0.37783650000000002</v>
      </c>
      <c r="G137" s="4">
        <v>0.37796294457974999</v>
      </c>
      <c r="H137" s="5">
        <f>ABS(Table7[[#This Row],[Pd Analytic                             ]]-Table7[[#This Row],[Pd Simulation                           ]])</f>
        <v>1.2644457974997358E-4</v>
      </c>
      <c r="I137" s="5">
        <f>100*IF(Table7[[#This Row],[Pd Analytic                             ]]&gt;0,Table7[[#This Row],[Absolute Error]]/Table7[[#This Row],[Pd Analytic                             ]],1)</f>
        <v>3.3454226548733493E-2</v>
      </c>
    </row>
    <row r="138" spans="1:9" x14ac:dyDescent="0.25">
      <c r="A138" s="1">
        <v>13.7</v>
      </c>
      <c r="B138" s="4">
        <v>0.55173360000000005</v>
      </c>
      <c r="C138" s="4">
        <v>0.55151080171847999</v>
      </c>
      <c r="D138" s="5">
        <f>ABS(Table6[[#This Row],[Pb Analytic                             ]]-Table6[[#This Row],[Pb Simulation                           ]])</f>
        <v>2.2279828152005354E-4</v>
      </c>
      <c r="E138" s="5">
        <f>100*IF(Table6[[#This Row],[Pb Simulation                           ]]&gt;0,Table6[[#This Row],[Absolute Error]]/Table6[[#This Row],[Pb Simulation                           ]],1)</f>
        <v>4.0381495982853594E-2</v>
      </c>
      <c r="F138" s="4">
        <v>0.37519619999999998</v>
      </c>
      <c r="G138" s="4">
        <v>0.37549649940965302</v>
      </c>
      <c r="H138" s="5">
        <f>ABS(Table7[[#This Row],[Pd Analytic                             ]]-Table7[[#This Row],[Pd Simulation                           ]])</f>
        <v>3.0029940965303759E-4</v>
      </c>
      <c r="I138" s="5">
        <f>100*IF(Table7[[#This Row],[Pd Analytic                             ]]&gt;0,Table7[[#This Row],[Absolute Error]]/Table7[[#This Row],[Pd Analytic                             ]],1)</f>
        <v>7.9973957180735758E-2</v>
      </c>
    </row>
    <row r="139" spans="1:9" x14ac:dyDescent="0.25">
      <c r="A139" s="1">
        <v>13.8</v>
      </c>
      <c r="B139" s="4">
        <v>0.55486089999999999</v>
      </c>
      <c r="C139" s="4">
        <v>0.55447629181261604</v>
      </c>
      <c r="D139" s="5">
        <f>ABS(Table6[[#This Row],[Pb Analytic                             ]]-Table6[[#This Row],[Pb Simulation                           ]])</f>
        <v>3.846081873839502E-4</v>
      </c>
      <c r="E139" s="5">
        <f>100*IF(Table6[[#This Row],[Pb Simulation                           ]]&gt;0,Table6[[#This Row],[Absolute Error]]/Table6[[#This Row],[Pb Simulation                           ]],1)</f>
        <v>6.9316145250809744E-2</v>
      </c>
      <c r="F139" s="4">
        <v>0.372529</v>
      </c>
      <c r="G139" s="4">
        <v>0.37305994177096802</v>
      </c>
      <c r="H139" s="5">
        <f>ABS(Table7[[#This Row],[Pd Analytic                             ]]-Table7[[#This Row],[Pd Simulation                           ]])</f>
        <v>5.3094177096801864E-4</v>
      </c>
      <c r="I139" s="5">
        <f>100*IF(Table7[[#This Row],[Pd Analytic                             ]]&gt;0,Table7[[#This Row],[Absolute Error]]/Table7[[#This Row],[Pd Analytic                             ]],1)</f>
        <v>0.14232076712593783</v>
      </c>
    </row>
    <row r="140" spans="1:9" x14ac:dyDescent="0.25">
      <c r="A140" s="1">
        <v>13.9</v>
      </c>
      <c r="B140" s="4">
        <v>0.557616</v>
      </c>
      <c r="C140" s="4">
        <v>0.55740476234830805</v>
      </c>
      <c r="D140" s="5">
        <f>ABS(Table6[[#This Row],[Pb Analytic                             ]]-Table6[[#This Row],[Pb Simulation                           ]])</f>
        <v>2.1123765169195341E-4</v>
      </c>
      <c r="E140" s="5">
        <f>100*IF(Table6[[#This Row],[Pb Simulation                           ]]&gt;0,Table6[[#This Row],[Absolute Error]]/Table6[[#This Row],[Pb Simulation                           ]],1)</f>
        <v>3.7882279506318582E-2</v>
      </c>
      <c r="F140" s="4">
        <v>0.37047619999999998</v>
      </c>
      <c r="G140" s="4">
        <v>0.37065279316395899</v>
      </c>
      <c r="H140" s="5">
        <f>ABS(Table7[[#This Row],[Pd Analytic                             ]]-Table7[[#This Row],[Pd Simulation                           ]])</f>
        <v>1.765931639590157E-4</v>
      </c>
      <c r="I140" s="5">
        <f>100*IF(Table7[[#This Row],[Pd Analytic                             ]]&gt;0,Table7[[#This Row],[Absolute Error]]/Table7[[#This Row],[Pd Analytic                             ]],1)</f>
        <v>4.764382387397776E-2</v>
      </c>
    </row>
    <row r="141" spans="1:9" x14ac:dyDescent="0.25">
      <c r="A141" s="1">
        <v>14</v>
      </c>
      <c r="B141" s="4">
        <v>0.56071559999999998</v>
      </c>
      <c r="C141" s="4">
        <v>0.56029684722662199</v>
      </c>
      <c r="D141" s="5">
        <f>ABS(Table6[[#This Row],[Pb Analytic                             ]]-Table6[[#This Row],[Pb Simulation                           ]])</f>
        <v>4.1875277337799499E-4</v>
      </c>
      <c r="E141" s="5">
        <f>100*IF(Table6[[#This Row],[Pb Simulation                           ]]&gt;0,Table6[[#This Row],[Absolute Error]]/Table6[[#This Row],[Pb Simulation                           ]],1)</f>
        <v>7.4681848227157399E-2</v>
      </c>
      <c r="F141" s="4">
        <v>0.36788989999999999</v>
      </c>
      <c r="G141" s="4">
        <v>0.36827458276919001</v>
      </c>
      <c r="H141" s="5">
        <f>ABS(Table7[[#This Row],[Pd Analytic                             ]]-Table7[[#This Row],[Pd Simulation                           ]])</f>
        <v>3.8468276919001454E-4</v>
      </c>
      <c r="I141" s="5">
        <f>100*IF(Table7[[#This Row],[Pd Analytic                             ]]&gt;0,Table7[[#This Row],[Absolute Error]]/Table7[[#This Row],[Pd Analytic                             ]],1)</f>
        <v>0.10445542190217023</v>
      </c>
    </row>
    <row r="142" spans="1:9" x14ac:dyDescent="0.25">
      <c r="A142" s="1">
        <v>14.1</v>
      </c>
      <c r="B142" s="4">
        <v>0.56347930000000002</v>
      </c>
      <c r="C142" s="4">
        <v>0.56315316805853999</v>
      </c>
      <c r="D142" s="5">
        <f>ABS(Table6[[#This Row],[Pb Analytic                             ]]-Table6[[#This Row],[Pb Simulation                           ]])</f>
        <v>3.2613194146002833E-4</v>
      </c>
      <c r="E142" s="5">
        <f>100*IF(Table6[[#This Row],[Pb Simulation                           ]]&gt;0,Table6[[#This Row],[Absolute Error]]/Table6[[#This Row],[Pb Simulation                           ]],1)</f>
        <v>5.7878247073145067E-2</v>
      </c>
      <c r="F142" s="4">
        <v>0.36565150000000002</v>
      </c>
      <c r="G142" s="4">
        <v>0.36592484743097897</v>
      </c>
      <c r="H142" s="5">
        <f>ABS(Table7[[#This Row],[Pd Analytic                             ]]-Table7[[#This Row],[Pd Simulation                           ]])</f>
        <v>2.7334743097895409E-4</v>
      </c>
      <c r="I142" s="5">
        <f>100*IF(Table7[[#This Row],[Pd Analytic                             ]]&gt;0,Table7[[#This Row],[Absolute Error]]/Table7[[#This Row],[Pd Analytic                             ]],1)</f>
        <v>7.4700429035640462E-2</v>
      </c>
    </row>
    <row r="143" spans="1:9" x14ac:dyDescent="0.25">
      <c r="A143" s="1">
        <v>14.2</v>
      </c>
      <c r="B143" s="4">
        <v>0.56593709999999997</v>
      </c>
      <c r="C143" s="4">
        <v>0.56597433435612499</v>
      </c>
      <c r="D143" s="5">
        <f>ABS(Table6[[#This Row],[Pb Analytic                             ]]-Table6[[#This Row],[Pb Simulation                           ]])</f>
        <v>3.7234356125015466E-5</v>
      </c>
      <c r="E143" s="5">
        <f>100*IF(Table6[[#This Row],[Pb Simulation                           ]]&gt;0,Table6[[#This Row],[Absolute Error]]/Table6[[#This Row],[Pb Simulation                           ]],1)</f>
        <v>6.5792393050421094E-3</v>
      </c>
      <c r="F143" s="4">
        <v>0.36369180000000001</v>
      </c>
      <c r="G143" s="4">
        <v>0.36360313162913099</v>
      </c>
      <c r="H143" s="5">
        <f>ABS(Table7[[#This Row],[Pd Analytic                             ]]-Table7[[#This Row],[Pd Simulation                           ]])</f>
        <v>8.8668370869016133E-5</v>
      </c>
      <c r="I143" s="5">
        <f>100*IF(Table7[[#This Row],[Pd Analytic                             ]]&gt;0,Table7[[#This Row],[Absolute Error]]/Table7[[#This Row],[Pd Analytic                             ]],1)</f>
        <v>2.4386030580027116E-2</v>
      </c>
    </row>
    <row r="144" spans="1:9" x14ac:dyDescent="0.25">
      <c r="A144" s="1">
        <v>14.3</v>
      </c>
      <c r="B144" s="4">
        <v>0.56892969999999998</v>
      </c>
      <c r="C144" s="4">
        <v>0.56876094372733299</v>
      </c>
      <c r="D144" s="5">
        <f>ABS(Table6[[#This Row],[Pb Analytic                             ]]-Table6[[#This Row],[Pb Simulation                           ]])</f>
        <v>1.6875627266699222E-4</v>
      </c>
      <c r="E144" s="5">
        <f>100*IF(Table6[[#This Row],[Pb Simulation                           ]]&gt;0,Table6[[#This Row],[Absolute Error]]/Table6[[#This Row],[Pb Simulation                           ]],1)</f>
        <v>2.9662060649495402E-2</v>
      </c>
      <c r="F144" s="4">
        <v>0.36119950000000001</v>
      </c>
      <c r="G144" s="4">
        <v>0.36130898744017298</v>
      </c>
      <c r="H144" s="5">
        <f>ABS(Table7[[#This Row],[Pd Analytic                             ]]-Table7[[#This Row],[Pd Simulation                           ]])</f>
        <v>1.0948744017297285E-4</v>
      </c>
      <c r="I144" s="5">
        <f>100*IF(Table7[[#This Row],[Pd Analytic                             ]]&gt;0,Table7[[#This Row],[Absolute Error]]/Table7[[#This Row],[Pd Analytic                             ]],1)</f>
        <v>3.0302993830482069E-2</v>
      </c>
    </row>
    <row r="145" spans="1:9" x14ac:dyDescent="0.25">
      <c r="A145" s="1">
        <v>14.4</v>
      </c>
      <c r="B145" s="4">
        <v>0.57171919999999998</v>
      </c>
      <c r="C145" s="4">
        <v>0.57151358207369096</v>
      </c>
      <c r="D145" s="5">
        <f>ABS(Table6[[#This Row],[Pb Analytic                             ]]-Table6[[#This Row],[Pb Simulation                           ]])</f>
        <v>2.0561792630902076E-4</v>
      </c>
      <c r="E145" s="5">
        <f>100*IF(Table6[[#This Row],[Pb Simulation                           ]]&gt;0,Table6[[#This Row],[Absolute Error]]/Table6[[#This Row],[Pb Simulation                           ]],1)</f>
        <v>3.5964845383716477E-2</v>
      </c>
      <c r="F145" s="4">
        <v>0.35892590000000002</v>
      </c>
      <c r="G145" s="4">
        <v>0.35904197448922998</v>
      </c>
      <c r="H145" s="5">
        <f>ABS(Table7[[#This Row],[Pd Analytic                             ]]-Table7[[#This Row],[Pd Simulation                           ]])</f>
        <v>1.1607448922995589E-4</v>
      </c>
      <c r="I145" s="5">
        <f>100*IF(Table7[[#This Row],[Pd Analytic                             ]]&gt;0,Table7[[#This Row],[Absolute Error]]/Table7[[#This Row],[Pd Analytic                             ]],1)</f>
        <v>3.2328946885690026E-2</v>
      </c>
    </row>
    <row r="146" spans="1:9" x14ac:dyDescent="0.25">
      <c r="A146" s="1">
        <v>14.5</v>
      </c>
      <c r="B146" s="4">
        <v>0.57441209999999998</v>
      </c>
      <c r="C146" s="4">
        <v>0.57423282379010898</v>
      </c>
      <c r="D146" s="5">
        <f>ABS(Table6[[#This Row],[Pb Analytic                             ]]-Table6[[#This Row],[Pb Simulation                           ]])</f>
        <v>1.7927620989099946E-4</v>
      </c>
      <c r="E146" s="5">
        <f>100*IF(Table6[[#This Row],[Pb Simulation                           ]]&gt;0,Table6[[#This Row],[Absolute Error]]/Table6[[#This Row],[Pb Simulation                           ]],1)</f>
        <v>3.1210381865388888E-2</v>
      </c>
      <c r="F146" s="4">
        <v>0.35658099999999998</v>
      </c>
      <c r="G146" s="4">
        <v>0.35680165989358698</v>
      </c>
      <c r="H146" s="5">
        <f>ABS(Table7[[#This Row],[Pd Analytic                             ]]-Table7[[#This Row],[Pd Simulation                           ]])</f>
        <v>2.2065989358699412E-4</v>
      </c>
      <c r="I146" s="5">
        <f>100*IF(Table7[[#This Row],[Pd Analytic                             ]]&gt;0,Table7[[#This Row],[Absolute Error]]/Table7[[#This Row],[Pd Analytic                             ]],1)</f>
        <v>6.184385287131345E-2</v>
      </c>
    </row>
    <row r="147" spans="1:9" x14ac:dyDescent="0.25">
      <c r="A147" s="1">
        <v>14.6</v>
      </c>
      <c r="B147" s="4">
        <v>0.57714330000000003</v>
      </c>
      <c r="C147" s="4">
        <v>0.57691923196617401</v>
      </c>
      <c r="D147" s="5">
        <f>ABS(Table6[[#This Row],[Pb Analytic                             ]]-Table6[[#This Row],[Pb Simulation                           ]])</f>
        <v>2.2406803382601925E-4</v>
      </c>
      <c r="E147" s="5">
        <f>100*IF(Table6[[#This Row],[Pb Simulation                           ]]&gt;0,Table6[[#This Row],[Absolute Error]]/Table6[[#This Row],[Pb Simulation                           ]],1)</f>
        <v>3.8823639436864163E-2</v>
      </c>
      <c r="F147" s="4">
        <v>0.35431360000000001</v>
      </c>
      <c r="G147" s="4">
        <v>0.35458761819885898</v>
      </c>
      <c r="H147" s="5">
        <f>ABS(Table7[[#This Row],[Pd Analytic                             ]]-Table7[[#This Row],[Pd Simulation                           ]])</f>
        <v>2.7401819885897183E-4</v>
      </c>
      <c r="I147" s="5">
        <f>100*IF(Table7[[#This Row],[Pd Analytic                             ]]&gt;0,Table7[[#This Row],[Absolute Error]]/Table7[[#This Row],[Pd Analytic                             ]],1)</f>
        <v>7.7277994152998769E-2</v>
      </c>
    </row>
    <row r="148" spans="1:9" x14ac:dyDescent="0.25">
      <c r="A148" s="1">
        <v>14.7</v>
      </c>
      <c r="B148" s="4">
        <v>0.57977730000000005</v>
      </c>
      <c r="C148" s="4">
        <v>0.57957335858835801</v>
      </c>
      <c r="D148" s="5">
        <f>ABS(Table6[[#This Row],[Pb Analytic                             ]]-Table6[[#This Row],[Pb Simulation                           ]])</f>
        <v>2.0394141164203905E-4</v>
      </c>
      <c r="E148" s="5">
        <f>100*IF(Table6[[#This Row],[Pb Simulation                           ]]&gt;0,Table6[[#This Row],[Absolute Error]]/Table6[[#This Row],[Pb Simulation                           ]],1)</f>
        <v>3.5175818653479365E-2</v>
      </c>
      <c r="F148" s="4">
        <v>0.35221370000000002</v>
      </c>
      <c r="G148" s="4">
        <v>0.35239943130865697</v>
      </c>
      <c r="H148" s="5">
        <f>ABS(Table7[[#This Row],[Pd Analytic                             ]]-Table7[[#This Row],[Pd Simulation                           ]])</f>
        <v>1.8573130865695564E-4</v>
      </c>
      <c r="I148" s="5">
        <f>100*IF(Table7[[#This Row],[Pd Analytic                             ]]&gt;0,Table7[[#This Row],[Absolute Error]]/Table7[[#This Row],[Pd Analytic                             ]],1)</f>
        <v>5.2704769689108463E-2</v>
      </c>
    </row>
    <row r="149" spans="1:9" x14ac:dyDescent="0.25">
      <c r="A149" s="1">
        <v>14.8</v>
      </c>
      <c r="B149" s="4">
        <v>0.58244450000000003</v>
      </c>
      <c r="C149" s="4">
        <v>0.58219574474260904</v>
      </c>
      <c r="D149" s="5">
        <f>ABS(Table6[[#This Row],[Pb Analytic                             ]]-Table6[[#This Row],[Pb Simulation                           ]])</f>
        <v>2.4875525739098681E-4</v>
      </c>
      <c r="E149" s="5">
        <f>100*IF(Table6[[#This Row],[Pb Simulation                           ]]&gt;0,Table6[[#This Row],[Absolute Error]]/Table6[[#This Row],[Pb Simulation                           ]],1)</f>
        <v>4.2708834471093263E-2</v>
      </c>
      <c r="F149" s="4">
        <v>0.3501302</v>
      </c>
      <c r="G149" s="4">
        <v>0.35023668840851002</v>
      </c>
      <c r="H149" s="5">
        <f>ABS(Table7[[#This Row],[Pd Analytic                             ]]-Table7[[#This Row],[Pd Simulation                           ]])</f>
        <v>1.0648840851001928E-4</v>
      </c>
      <c r="I149" s="5">
        <f>100*IF(Table7[[#This Row],[Pd Analytic                             ]]&gt;0,Table7[[#This Row],[Absolute Error]]/Table7[[#This Row],[Pd Analytic                             ]],1)</f>
        <v>3.0404698318130804E-2</v>
      </c>
    </row>
    <row r="150" spans="1:9" x14ac:dyDescent="0.25">
      <c r="A150" s="1">
        <v>14.9</v>
      </c>
      <c r="B150" s="4">
        <v>0.58498130000000004</v>
      </c>
      <c r="C150" s="4">
        <v>0.58478692081685801</v>
      </c>
      <c r="D150" s="5">
        <f>ABS(Table6[[#This Row],[Pb Analytic                             ]]-Table6[[#This Row],[Pb Simulation                           ]])</f>
        <v>1.9437918314202385E-4</v>
      </c>
      <c r="E150" s="5">
        <f>100*IF(Table6[[#This Row],[Pb Simulation                           ]]&gt;0,Table6[[#This Row],[Absolute Error]]/Table6[[#This Row],[Pb Simulation                           ]],1)</f>
        <v>3.322827296223381E-2</v>
      </c>
      <c r="F150" s="4">
        <v>0.34797860000000003</v>
      </c>
      <c r="G150" s="4">
        <v>0.34809898588478699</v>
      </c>
      <c r="H150" s="5">
        <f>ABS(Table7[[#This Row],[Pd Analytic                             ]]-Table7[[#This Row],[Pd Simulation                           ]])</f>
        <v>1.2038588478696655E-4</v>
      </c>
      <c r="I150" s="5">
        <f>100*IF(Table7[[#This Row],[Pd Analytic                             ]]&gt;0,Table7[[#This Row],[Absolute Error]]/Table7[[#This Row],[Pd Analytic                             ]],1)</f>
        <v>3.4583807959386467E-2</v>
      </c>
    </row>
    <row r="151" spans="1:9" x14ac:dyDescent="0.25">
      <c r="A151" s="1">
        <v>15</v>
      </c>
      <c r="B151" s="4">
        <v>0.58776070000000002</v>
      </c>
      <c r="C151" s="4">
        <v>0.58734740670303198</v>
      </c>
      <c r="D151" s="5">
        <f>ABS(Table6[[#This Row],[Pb Analytic                             ]]-Table6[[#This Row],[Pb Simulation                           ]])</f>
        <v>4.1329329696804251E-4</v>
      </c>
      <c r="E151" s="5">
        <f>100*IF(Table6[[#This Row],[Pb Simulation                           ]]&gt;0,Table6[[#This Row],[Absolute Error]]/Table6[[#This Row],[Pb Simulation                           ]],1)</f>
        <v>7.0316592614654658E-2</v>
      </c>
      <c r="F151" s="4">
        <v>0.345611</v>
      </c>
      <c r="G151" s="4">
        <v>0.34598592723925098</v>
      </c>
      <c r="H151" s="5">
        <f>ABS(Table7[[#This Row],[Pd Analytic                             ]]-Table7[[#This Row],[Pd Simulation                           ]])</f>
        <v>3.7492723925097726E-4</v>
      </c>
      <c r="I151" s="5">
        <f>100*IF(Table7[[#This Row],[Pd Analytic                             ]]&gt;0,Table7[[#This Row],[Absolute Error]]/Table7[[#This Row],[Pd Analytic                             ]],1)</f>
        <v>0.10836488126631613</v>
      </c>
    </row>
    <row r="152" spans="1:9" x14ac:dyDescent="0.25">
      <c r="A152" s="1">
        <v>15.1</v>
      </c>
      <c r="B152" s="4">
        <v>0.59011630000000004</v>
      </c>
      <c r="C152" s="4">
        <v>0.58987771199819905</v>
      </c>
      <c r="D152" s="5">
        <f>ABS(Table6[[#This Row],[Pb Analytic                             ]]-Table6[[#This Row],[Pb Simulation                           ]])</f>
        <v>2.3858800180098783E-4</v>
      </c>
      <c r="E152" s="5">
        <f>100*IF(Table6[[#This Row],[Pb Simulation                           ]]&gt;0,Table6[[#This Row],[Absolute Error]]/Table6[[#This Row],[Pb Simulation                           ]],1)</f>
        <v>4.0430674733266614E-2</v>
      </c>
      <c r="F152" s="4">
        <v>0.34361580000000003</v>
      </c>
      <c r="G152" s="4">
        <v>0.34389712299984998</v>
      </c>
      <c r="H152" s="5">
        <f>ABS(Table7[[#This Row],[Pd Analytic                             ]]-Table7[[#This Row],[Pd Simulation                           ]])</f>
        <v>2.8132299984995335E-4</v>
      </c>
      <c r="I152" s="5">
        <f>100*IF(Table7[[#This Row],[Pd Analytic                             ]]&gt;0,Table7[[#This Row],[Absolute Error]]/Table7[[#This Row],[Pd Analytic                             ]],1)</f>
        <v>8.1804406328248369E-2</v>
      </c>
    </row>
    <row r="153" spans="1:9" x14ac:dyDescent="0.25">
      <c r="A153" s="1">
        <v>15.2</v>
      </c>
      <c r="B153" s="4">
        <v>0.59255389999999997</v>
      </c>
      <c r="C153" s="4">
        <v>0.59237833620451297</v>
      </c>
      <c r="D153" s="5">
        <f>ABS(Table6[[#This Row],[Pb Analytic                             ]]-Table6[[#This Row],[Pb Simulation                           ]])</f>
        <v>1.755637954869993E-4</v>
      </c>
      <c r="E153" s="5">
        <f>100*IF(Table6[[#This Row],[Pb Simulation                           ]]&gt;0,Table6[[#This Row],[Absolute Error]]/Table6[[#This Row],[Pb Simulation                           ]],1)</f>
        <v>2.9628325032878749E-2</v>
      </c>
      <c r="F153" s="4">
        <v>0.34152589999999999</v>
      </c>
      <c r="G153" s="4">
        <v>0.34183219062829401</v>
      </c>
      <c r="H153" s="5">
        <f>ABS(Table7[[#This Row],[Pd Analytic                             ]]-Table7[[#This Row],[Pd Simulation                           ]])</f>
        <v>3.0629062829401477E-4</v>
      </c>
      <c r="I153" s="5">
        <f>100*IF(Table7[[#This Row],[Pd Analytic                             ]]&gt;0,Table7[[#This Row],[Absolute Error]]/Table7[[#This Row],[Pd Analytic                             ]],1)</f>
        <v>8.9602628626358108E-2</v>
      </c>
    </row>
    <row r="154" spans="1:9" x14ac:dyDescent="0.25">
      <c r="A154" s="1">
        <v>15.3</v>
      </c>
      <c r="B154" s="4">
        <v>0.59519</v>
      </c>
      <c r="C154" s="4">
        <v>0.59484976892767905</v>
      </c>
      <c r="D154" s="5">
        <f>ABS(Table6[[#This Row],[Pb Analytic                             ]]-Table6[[#This Row],[Pb Simulation                           ]])</f>
        <v>3.4023107232095118E-4</v>
      </c>
      <c r="E154" s="5">
        <f>100*IF(Table6[[#This Row],[Pb Simulation                           ]]&gt;0,Table6[[#This Row],[Absolute Error]]/Table6[[#This Row],[Pb Simulation                           ]],1)</f>
        <v>5.7163438955787425E-2</v>
      </c>
      <c r="F154" s="4">
        <v>0.33944360000000001</v>
      </c>
      <c r="G154" s="4">
        <v>0.33979075442488899</v>
      </c>
      <c r="H154" s="5">
        <f>ABS(Table7[[#This Row],[Pd Analytic                             ]]-Table7[[#This Row],[Pd Simulation                           ]])</f>
        <v>3.4715442488897352E-4</v>
      </c>
      <c r="I154" s="5">
        <f>100*IF(Table7[[#This Row],[Pd Analytic                             ]]&gt;0,Table7[[#This Row],[Absolute Error]]/Table7[[#This Row],[Pd Analytic                             ]],1)</f>
        <v>0.10216711913676048</v>
      </c>
    </row>
    <row r="155" spans="1:9" x14ac:dyDescent="0.25">
      <c r="A155" s="1">
        <v>15.4</v>
      </c>
      <c r="B155" s="4">
        <v>0.59739169999999997</v>
      </c>
      <c r="C155" s="4">
        <v>0.59729249007366503</v>
      </c>
      <c r="D155" s="5">
        <f>ABS(Table6[[#This Row],[Pb Analytic                             ]]-Table6[[#This Row],[Pb Simulation                           ]])</f>
        <v>9.9209926334942189E-5</v>
      </c>
      <c r="E155" s="5">
        <f>100*IF(Table6[[#This Row],[Pb Simulation                           ]]&gt;0,Table6[[#This Row],[Absolute Error]]/Table6[[#This Row],[Pb Simulation                           ]],1)</f>
        <v>1.6607181910117296E-2</v>
      </c>
      <c r="F155" s="4">
        <v>0.3375959</v>
      </c>
      <c r="G155" s="4">
        <v>0.33777244543110502</v>
      </c>
      <c r="H155" s="5">
        <f>ABS(Table7[[#This Row],[Pd Analytic                             ]]-Table7[[#This Row],[Pd Simulation                           ]])</f>
        <v>1.7654543110501297E-4</v>
      </c>
      <c r="I155" s="5">
        <f>100*IF(Table7[[#This Row],[Pd Analytic                             ]]&gt;0,Table7[[#This Row],[Absolute Error]]/Table7[[#This Row],[Pd Analytic                             ]],1)</f>
        <v>5.2267564596539209E-2</v>
      </c>
    </row>
    <row r="156" spans="1:9" x14ac:dyDescent="0.25">
      <c r="A156" s="1">
        <v>15.5</v>
      </c>
      <c r="B156" s="4">
        <v>0.60010759999999996</v>
      </c>
      <c r="C156" s="4">
        <v>0.59970697004345197</v>
      </c>
      <c r="D156" s="5">
        <f>ABS(Table6[[#This Row],[Pb Analytic                             ]]-Table6[[#This Row],[Pb Simulation                           ]])</f>
        <v>4.0062995654799316E-4</v>
      </c>
      <c r="E156" s="5">
        <f>100*IF(Table6[[#This Row],[Pb Simulation                           ]]&gt;0,Table6[[#This Row],[Absolute Error]]/Table6[[#This Row],[Pb Simulation                           ]],1)</f>
        <v>6.6759687187429917E-2</v>
      </c>
      <c r="F156" s="4">
        <v>0.33532000000000001</v>
      </c>
      <c r="G156" s="4">
        <v>0.335776901330265</v>
      </c>
      <c r="H156" s="5">
        <f>ABS(Table7[[#This Row],[Pd Analytic                             ]]-Table7[[#This Row],[Pd Simulation                           ]])</f>
        <v>4.5690133026499158E-4</v>
      </c>
      <c r="I156" s="5">
        <f>100*IF(Table7[[#This Row],[Pd Analytic                             ]]&gt;0,Table7[[#This Row],[Absolute Error]]/Table7[[#This Row],[Pd Analytic                             ]],1)</f>
        <v>0.13607288900900019</v>
      </c>
    </row>
    <row r="157" spans="1:9" x14ac:dyDescent="0.25">
      <c r="A157" s="1">
        <v>15.6</v>
      </c>
      <c r="B157" s="4">
        <v>0.60225620000000002</v>
      </c>
      <c r="C157" s="4">
        <v>0.60209366992560898</v>
      </c>
      <c r="D157" s="5">
        <f>ABS(Table6[[#This Row],[Pb Analytic                             ]]-Table6[[#This Row],[Pb Simulation                           ]])</f>
        <v>1.6253007439104294E-4</v>
      </c>
      <c r="E157" s="5">
        <f>100*IF(Table6[[#This Row],[Pb Simulation                           ]]&gt;0,Table6[[#This Row],[Absolute Error]]/Table6[[#This Row],[Pb Simulation                           ]],1)</f>
        <v>2.6986866119608724E-2</v>
      </c>
      <c r="F157" s="4">
        <v>0.33352549999999997</v>
      </c>
      <c r="G157" s="4">
        <v>0.33380376634672798</v>
      </c>
      <c r="H157" s="5">
        <f>ABS(Table7[[#This Row],[Pd Analytic                             ]]-Table7[[#This Row],[Pd Simulation                           ]])</f>
        <v>2.7826634672800665E-4</v>
      </c>
      <c r="I157" s="5">
        <f>100*IF(Table7[[#This Row],[Pd Analytic                             ]]&gt;0,Table7[[#This Row],[Absolute Error]]/Table7[[#This Row],[Pd Analytic                             ]],1)</f>
        <v>8.3362254948006309E-2</v>
      </c>
    </row>
    <row r="158" spans="1:9" x14ac:dyDescent="0.25">
      <c r="A158" s="1">
        <v>15.7</v>
      </c>
      <c r="B158" s="4">
        <v>0.60468350000000004</v>
      </c>
      <c r="C158" s="4">
        <v>0.60445304168654002</v>
      </c>
      <c r="D158" s="5">
        <f>ABS(Table6[[#This Row],[Pb Analytic                             ]]-Table6[[#This Row],[Pb Simulation                           ]])</f>
        <v>2.3045831346002466E-4</v>
      </c>
      <c r="E158" s="5">
        <f>100*IF(Table6[[#This Row],[Pb Simulation                           ]]&gt;0,Table6[[#This Row],[Absolute Error]]/Table6[[#This Row],[Pb Simulation                           ]],1)</f>
        <v>3.8112221262863073E-2</v>
      </c>
      <c r="F158" s="4">
        <v>0.3315883</v>
      </c>
      <c r="G158" s="4">
        <v>0.33185269114390498</v>
      </c>
      <c r="H158" s="5">
        <f>ABS(Table7[[#This Row],[Pd Analytic                             ]]-Table7[[#This Row],[Pd Simulation                           ]])</f>
        <v>2.6439114390497398E-4</v>
      </c>
      <c r="I158" s="5">
        <f>100*IF(Table7[[#This Row],[Pd Analytic                             ]]&gt;0,Table7[[#This Row],[Absolute Error]]/Table7[[#This Row],[Pd Analytic                             ]],1)</f>
        <v>7.9671236955653646E-2</v>
      </c>
    </row>
    <row r="159" spans="1:9" x14ac:dyDescent="0.25">
      <c r="A159" s="1">
        <v>15.8</v>
      </c>
      <c r="B159" s="4">
        <v>0.6069388</v>
      </c>
      <c r="C159" s="4">
        <v>0.60678552835823696</v>
      </c>
      <c r="D159" s="5">
        <f>ABS(Table6[[#This Row],[Pb Analytic                             ]]-Table6[[#This Row],[Pb Simulation                           ]])</f>
        <v>1.5327164176304198E-4</v>
      </c>
      <c r="E159" s="5">
        <f>100*IF(Table6[[#This Row],[Pb Simulation                           ]]&gt;0,Table6[[#This Row],[Absolute Error]]/Table6[[#This Row],[Pb Simulation                           ]],1)</f>
        <v>2.5253228457802004E-2</v>
      </c>
      <c r="F159" s="4">
        <v>0.32990180000000002</v>
      </c>
      <c r="G159" s="4">
        <v>0.329923332721415</v>
      </c>
      <c r="H159" s="5">
        <f>ABS(Table7[[#This Row],[Pd Analytic                             ]]-Table7[[#This Row],[Pd Simulation                           ]])</f>
        <v>2.1532721414974088E-5</v>
      </c>
      <c r="I159" s="5">
        <f>100*IF(Table7[[#This Row],[Pd Analytic                             ]]&gt;0,Table7[[#This Row],[Absolute Error]]/Table7[[#This Row],[Pd Analytic                             ]],1)</f>
        <v>6.526583384496837E-3</v>
      </c>
    </row>
    <row r="160" spans="1:9" x14ac:dyDescent="0.25">
      <c r="A160" s="1">
        <v>15.9</v>
      </c>
      <c r="B160" s="4">
        <v>0.60923910000000003</v>
      </c>
      <c r="C160" s="4">
        <v>0.60909156422342303</v>
      </c>
      <c r="D160" s="5">
        <f>ABS(Table6[[#This Row],[Pb Analytic                             ]]-Table6[[#This Row],[Pb Simulation                           ]])</f>
        <v>1.4753577657700134E-4</v>
      </c>
      <c r="E160" s="5">
        <f>100*IF(Table6[[#This Row],[Pb Simulation                           ]]&gt;0,Table6[[#This Row],[Absolute Error]]/Table6[[#This Row],[Pb Simulation                           ]],1)</f>
        <v>2.4216399862878359E-2</v>
      </c>
      <c r="F160" s="4">
        <v>0.3277775</v>
      </c>
      <c r="G160" s="4">
        <v>0.32801535431163897</v>
      </c>
      <c r="H160" s="5">
        <f>ABS(Table7[[#This Row],[Pd Analytic                             ]]-Table7[[#This Row],[Pd Simulation                           ]])</f>
        <v>2.3785431163897419E-4</v>
      </c>
      <c r="I160" s="5">
        <f>100*IF(Table7[[#This Row],[Pd Analytic                             ]]&gt;0,Table7[[#This Row],[Absolute Error]]/Table7[[#This Row],[Pd Analytic                             ]],1)</f>
        <v>7.2513163945671547E-2</v>
      </c>
    </row>
    <row r="161" spans="1:9" x14ac:dyDescent="0.25">
      <c r="A161" s="1">
        <v>16</v>
      </c>
      <c r="B161" s="4">
        <v>0.61138190000000003</v>
      </c>
      <c r="C161" s="4">
        <v>0.61137157499797401</v>
      </c>
      <c r="D161" s="5">
        <f>ABS(Table6[[#This Row],[Pb Analytic                             ]]-Table6[[#This Row],[Pb Simulation                           ]])</f>
        <v>1.0325002026023711E-5</v>
      </c>
      <c r="E161" s="5">
        <f>100*IF(Table6[[#This Row],[Pb Simulation                           ]]&gt;0,Table6[[#This Row],[Absolute Error]]/Table6[[#This Row],[Pb Simulation                           ]],1)</f>
        <v>1.688797464567353E-3</v>
      </c>
      <c r="F161" s="4">
        <v>0.32608029999999999</v>
      </c>
      <c r="G161" s="4">
        <v>0.32612842527594199</v>
      </c>
      <c r="H161" s="5">
        <f>ABS(Table7[[#This Row],[Pd Analytic                             ]]-Table7[[#This Row],[Pd Simulation                           ]])</f>
        <v>4.8125275942001444E-5</v>
      </c>
      <c r="I161" s="5">
        <f>100*IF(Table7[[#This Row],[Pd Analytic                             ]]&gt;0,Table7[[#This Row],[Absolute Error]]/Table7[[#This Row],[Pd Analytic                             ]],1)</f>
        <v>1.4756541353695848E-2</v>
      </c>
    </row>
    <row r="162" spans="1:9" x14ac:dyDescent="0.25">
      <c r="A162" s="1">
        <v>16.100000000000001</v>
      </c>
      <c r="B162" s="4">
        <v>0.61378750000000004</v>
      </c>
      <c r="C162" s="4">
        <v>0.61362597801053398</v>
      </c>
      <c r="D162" s="5">
        <f>ABS(Table6[[#This Row],[Pb Analytic                             ]]-Table6[[#This Row],[Pb Simulation                           ]])</f>
        <v>1.6152198946606244E-4</v>
      </c>
      <c r="E162" s="5">
        <f>100*IF(Table6[[#This Row],[Pb Simulation                           ]]&gt;0,Table6[[#This Row],[Absolute Error]]/Table6[[#This Row],[Pb Simulation                           ]],1)</f>
        <v>2.6315620547186516E-2</v>
      </c>
      <c r="F162" s="4">
        <v>0.3241462</v>
      </c>
      <c r="G162" s="4">
        <v>0.32426222100076602</v>
      </c>
      <c r="H162" s="5">
        <f>ABS(Table7[[#This Row],[Pd Analytic                             ]]-Table7[[#This Row],[Pd Simulation                           ]])</f>
        <v>1.1602100076602007E-4</v>
      </c>
      <c r="I162" s="5">
        <f>100*IF(Table7[[#This Row],[Pd Analytic                             ]]&gt;0,Table7[[#This Row],[Absolute Error]]/Table7[[#This Row],[Pd Analytic                             ]],1)</f>
        <v>3.5779993243722955E-2</v>
      </c>
    </row>
    <row r="163" spans="1:9" x14ac:dyDescent="0.25">
      <c r="A163" s="1">
        <v>16.2</v>
      </c>
      <c r="B163" s="4">
        <v>0.61618439999999997</v>
      </c>
      <c r="C163" s="4">
        <v>0.61585518237923698</v>
      </c>
      <c r="D163" s="5">
        <f>ABS(Table6[[#This Row],[Pb Analytic                             ]]-Table6[[#This Row],[Pb Simulation                           ]])</f>
        <v>3.2921762076298933E-4</v>
      </c>
      <c r="E163" s="5">
        <f>100*IF(Table6[[#This Row],[Pb Simulation                           ]]&gt;0,Table6[[#This Row],[Absolute Error]]/Table6[[#This Row],[Pb Simulation                           ]],1)</f>
        <v>5.34284251212769E-2</v>
      </c>
      <c r="F163" s="4">
        <v>0.32220720000000003</v>
      </c>
      <c r="G163" s="4">
        <v>0.322416422793811</v>
      </c>
      <c r="H163" s="5">
        <f>ABS(Table7[[#This Row],[Pd Analytic                             ]]-Table7[[#This Row],[Pd Simulation                           ]])</f>
        <v>2.0922279381097031E-4</v>
      </c>
      <c r="I163" s="5">
        <f>100*IF(Table7[[#This Row],[Pd Analytic                             ]]&gt;0,Table7[[#This Row],[Absolute Error]]/Table7[[#This Row],[Pd Analytic                             ]],1)</f>
        <v>6.4892101958705331E-2</v>
      </c>
    </row>
    <row r="164" spans="1:9" x14ac:dyDescent="0.25">
      <c r="A164" s="1">
        <v>16.3</v>
      </c>
      <c r="B164" s="4">
        <v>0.61828799999999995</v>
      </c>
      <c r="C164" s="4">
        <v>0.61805958918549697</v>
      </c>
      <c r="D164" s="5">
        <f>ABS(Table6[[#This Row],[Pb Analytic                             ]]-Table6[[#This Row],[Pb Simulation                           ]])</f>
        <v>2.2841081450297729E-4</v>
      </c>
      <c r="E164" s="5">
        <f>100*IF(Table6[[#This Row],[Pb Simulation                           ]]&gt;0,Table6[[#This Row],[Absolute Error]]/Table6[[#This Row],[Pb Simulation                           ]],1)</f>
        <v>3.6942462817162437E-2</v>
      </c>
      <c r="F164" s="4">
        <v>0.32041900000000001</v>
      </c>
      <c r="G164" s="4">
        <v>0.32059071778047099</v>
      </c>
      <c r="H164" s="5">
        <f>ABS(Table7[[#This Row],[Pd Analytic                             ]]-Table7[[#This Row],[Pd Simulation                           ]])</f>
        <v>1.717177804709813E-4</v>
      </c>
      <c r="I164" s="5">
        <f>100*IF(Table7[[#This Row],[Pd Analytic                             ]]&gt;0,Table7[[#This Row],[Absolute Error]]/Table7[[#This Row],[Pd Analytic                             ]],1)</f>
        <v>5.3562929600652835E-2</v>
      </c>
    </row>
    <row r="165" spans="1:9" x14ac:dyDescent="0.25">
      <c r="A165" s="1">
        <v>16.399999999999999</v>
      </c>
      <c r="B165" s="4">
        <v>0.6204442</v>
      </c>
      <c r="C165" s="4">
        <v>0.62023959164478903</v>
      </c>
      <c r="D165" s="5">
        <f>ABS(Table6[[#This Row],[Pb Analytic                             ]]-Table6[[#This Row],[Pb Simulation                           ]])</f>
        <v>2.0460835521096676E-4</v>
      </c>
      <c r="E165" s="5">
        <f>100*IF(Table6[[#This Row],[Pb Simulation                           ]]&gt;0,Table6[[#This Row],[Absolute Error]]/Table6[[#This Row],[Pb Simulation                           ]],1)</f>
        <v>3.2977720673505656E-2</v>
      </c>
      <c r="F165" s="4">
        <v>0.31862940000000001</v>
      </c>
      <c r="G165" s="4">
        <v>0.31878479880069999</v>
      </c>
      <c r="H165" s="5">
        <f>ABS(Table7[[#This Row],[Pd Analytic                             ]]-Table7[[#This Row],[Pd Simulation                           ]])</f>
        <v>1.5539880069997958E-4</v>
      </c>
      <c r="I165" s="5">
        <f>100*IF(Table7[[#This Row],[Pd Analytic                             ]]&gt;0,Table7[[#This Row],[Absolute Error]]/Table7[[#This Row],[Pd Analytic                             ]],1)</f>
        <v>4.8747243056947907E-2</v>
      </c>
    </row>
    <row r="166" spans="1:9" x14ac:dyDescent="0.25">
      <c r="A166" s="1">
        <v>16.5</v>
      </c>
      <c r="B166" s="4">
        <v>0.62248020000000004</v>
      </c>
      <c r="C166" s="4">
        <v>0.62239557527441502</v>
      </c>
      <c r="D166" s="5">
        <f>ABS(Table6[[#This Row],[Pb Analytic                             ]]-Table6[[#This Row],[Pb Simulation                           ]])</f>
        <v>8.4624725585014104E-5</v>
      </c>
      <c r="E166" s="5">
        <f>100*IF(Table6[[#This Row],[Pb Simulation                           ]]&gt;0,Table6[[#This Row],[Absolute Error]]/Table6[[#This Row],[Pb Simulation                           ]],1)</f>
        <v>1.3594765839140601E-2</v>
      </c>
      <c r="F166" s="4">
        <v>0.31690439999999998</v>
      </c>
      <c r="G166" s="4">
        <v>0.31699836430644102</v>
      </c>
      <c r="H166" s="5">
        <f>ABS(Table7[[#This Row],[Pd Analytic                             ]]-Table7[[#This Row],[Pd Simulation                           ]])</f>
        <v>9.3964306441041145E-5</v>
      </c>
      <c r="I166" s="5">
        <f>100*IF(Table7[[#This Row],[Pd Analytic                             ]]&gt;0,Table7[[#This Row],[Absolute Error]]/Table7[[#This Row],[Pd Analytic                             ]],1)</f>
        <v>2.9641889997327E-2</v>
      </c>
    </row>
    <row r="167" spans="1:9" x14ac:dyDescent="0.25">
      <c r="A167" s="1">
        <v>16.600000000000001</v>
      </c>
      <c r="B167" s="4">
        <v>0.6248454</v>
      </c>
      <c r="C167" s="4">
        <v>0.62452791805820995</v>
      </c>
      <c r="D167" s="5">
        <f>ABS(Table6[[#This Row],[Pb Analytic                             ]]-Table6[[#This Row],[Pb Simulation                           ]])</f>
        <v>3.1748194179004319E-4</v>
      </c>
      <c r="E167" s="5">
        <f>100*IF(Table6[[#This Row],[Pb Simulation                           ]]&gt;0,Table6[[#This Row],[Absolute Error]]/Table6[[#This Row],[Pb Simulation                           ]],1)</f>
        <v>5.0809678968596582E-2</v>
      </c>
      <c r="F167" s="4">
        <v>0.31488319999999997</v>
      </c>
      <c r="G167" s="4">
        <v>0.31523111825975603</v>
      </c>
      <c r="H167" s="5">
        <f>ABS(Table7[[#This Row],[Pd Analytic                             ]]-Table7[[#This Row],[Pd Simulation                           ]])</f>
        <v>3.4791825975605262E-4</v>
      </c>
      <c r="I167" s="5">
        <f>100*IF(Table7[[#This Row],[Pd Analytic                             ]]&gt;0,Table7[[#This Row],[Absolute Error]]/Table7[[#This Row],[Pd Analytic                             ]],1)</f>
        <v>0.11036926229769037</v>
      </c>
    </row>
    <row r="168" spans="1:9" x14ac:dyDescent="0.25">
      <c r="A168" s="1">
        <v>16.7</v>
      </c>
      <c r="B168" s="4">
        <v>0.62701890000000005</v>
      </c>
      <c r="C168" s="4">
        <v>0.62663699060817701</v>
      </c>
      <c r="D168" s="5">
        <f>ABS(Table6[[#This Row],[Pb Analytic                             ]]-Table6[[#This Row],[Pb Simulation                           ]])</f>
        <v>3.8190939182303207E-4</v>
      </c>
      <c r="E168" s="5">
        <f>100*IF(Table6[[#This Row],[Pb Simulation                           ]]&gt;0,Table6[[#This Row],[Absolute Error]]/Table6[[#This Row],[Pb Simulation                           ]],1)</f>
        <v>6.0908752802033887E-2</v>
      </c>
      <c r="F168" s="4">
        <v>0.31317830000000002</v>
      </c>
      <c r="G168" s="4">
        <v>0.313482770031771</v>
      </c>
      <c r="H168" s="5">
        <f>ABS(Table7[[#This Row],[Pd Analytic                             ]]-Table7[[#This Row],[Pd Simulation                           ]])</f>
        <v>3.0447003177097587E-4</v>
      </c>
      <c r="I168" s="5">
        <f>100*IF(Table7[[#This Row],[Pd Analytic                             ]]&gt;0,Table7[[#This Row],[Absolute Error]]/Table7[[#This Row],[Pd Analytic                             ]],1)</f>
        <v>9.7124965349807996E-2</v>
      </c>
    </row>
    <row r="169" spans="1:9" x14ac:dyDescent="0.25">
      <c r="A169" s="1">
        <v>16.8</v>
      </c>
      <c r="B169" s="4">
        <v>0.62883849999999997</v>
      </c>
      <c r="C169" s="4">
        <v>0.62872315632304798</v>
      </c>
      <c r="D169" s="5">
        <f>ABS(Table6[[#This Row],[Pb Analytic                             ]]-Table6[[#This Row],[Pb Simulation                           ]])</f>
        <v>1.1534367695198444E-4</v>
      </c>
      <c r="E169" s="5">
        <f>100*IF(Table6[[#This Row],[Pb Simulation                           ]]&gt;0,Table6[[#This Row],[Absolute Error]]/Table6[[#This Row],[Pb Simulation                           ]],1)</f>
        <v>1.8342337015304321E-2</v>
      </c>
      <c r="F169" s="4">
        <v>0.31154290000000001</v>
      </c>
      <c r="G169" s="4">
        <v>0.31175303430252799</v>
      </c>
      <c r="H169" s="5">
        <f>ABS(Table7[[#This Row],[Pd Analytic                             ]]-Table7[[#This Row],[Pd Simulation                           ]])</f>
        <v>2.101343025279756E-4</v>
      </c>
      <c r="I169" s="5">
        <f>100*IF(Table7[[#This Row],[Pd Analytic                             ]]&gt;0,Table7[[#This Row],[Absolute Error]]/Table7[[#This Row],[Pd Analytic                             ]],1)</f>
        <v>6.7404092152013942E-2</v>
      </c>
    </row>
    <row r="170" spans="1:9" x14ac:dyDescent="0.25">
      <c r="A170" s="1">
        <v>16.899999999999999</v>
      </c>
      <c r="B170" s="4">
        <v>0.63091019999999998</v>
      </c>
      <c r="C170" s="4">
        <v>0.63078677154375995</v>
      </c>
      <c r="D170" s="5">
        <f>ABS(Table6[[#This Row],[Pb Analytic                             ]]-Table6[[#This Row],[Pb Simulation                           ]])</f>
        <v>1.2342845624002674E-4</v>
      </c>
      <c r="E170" s="5">
        <f>100*IF(Table6[[#This Row],[Pb Simulation                           ]]&gt;0,Table6[[#This Row],[Absolute Error]]/Table6[[#This Row],[Pb Simulation                           ]],1)</f>
        <v>1.9563553773584059E-2</v>
      </c>
      <c r="F170" s="4">
        <v>0.31000169999999999</v>
      </c>
      <c r="G170" s="4">
        <v>0.310041630961852</v>
      </c>
      <c r="H170" s="5">
        <f>ABS(Table7[[#This Row],[Pd Analytic                             ]]-Table7[[#This Row],[Pd Simulation                           ]])</f>
        <v>3.9930961852008284E-5</v>
      </c>
      <c r="I170" s="5">
        <f>100*IF(Table7[[#This Row],[Pd Analytic                             ]]&gt;0,Table7[[#This Row],[Absolute Error]]/Table7[[#This Row],[Pd Analytic                             ]],1)</f>
        <v>1.287922584077796E-2</v>
      </c>
    </row>
    <row r="171" spans="1:9" x14ac:dyDescent="0.25">
      <c r="A171" s="1">
        <v>17</v>
      </c>
      <c r="B171" s="4">
        <v>0.63294360000000005</v>
      </c>
      <c r="C171" s="4">
        <v>0.63282818570586497</v>
      </c>
      <c r="D171" s="5">
        <f>ABS(Table6[[#This Row],[Pb Analytic                             ]]-Table6[[#This Row],[Pb Simulation                           ]])</f>
        <v>1.1541429413508553E-4</v>
      </c>
      <c r="E171" s="5">
        <f>100*IF(Table6[[#This Row],[Pb Simulation                           ]]&gt;0,Table6[[#This Row],[Absolute Error]]/Table6[[#This Row],[Pb Simulation                           ]],1)</f>
        <v>1.8234530554552649E-2</v>
      </c>
      <c r="F171" s="4">
        <v>0.30819940000000001</v>
      </c>
      <c r="G171" s="4">
        <v>0.30834828501129002</v>
      </c>
      <c r="H171" s="5">
        <f>ABS(Table7[[#This Row],[Pd Analytic                             ]]-Table7[[#This Row],[Pd Simulation                           ]])</f>
        <v>1.4888501129001197E-4</v>
      </c>
      <c r="I171" s="5">
        <f>100*IF(Table7[[#This Row],[Pd Analytic                             ]]&gt;0,Table7[[#This Row],[Absolute Error]]/Table7[[#This Row],[Pd Analytic                             ]],1)</f>
        <v>4.8284689270952363E-2</v>
      </c>
    </row>
    <row r="172" spans="1:9" x14ac:dyDescent="0.25">
      <c r="A172" s="1">
        <v>17.100000000000001</v>
      </c>
      <c r="B172" s="4">
        <v>0.63500900000000005</v>
      </c>
      <c r="C172" s="4">
        <v>0.63484774148888001</v>
      </c>
      <c r="D172" s="5">
        <f>ABS(Table6[[#This Row],[Pb Analytic                             ]]-Table6[[#This Row],[Pb Simulation                           ]])</f>
        <v>1.6125851112003264E-4</v>
      </c>
      <c r="E172" s="5">
        <f>100*IF(Table6[[#This Row],[Pb Simulation                           ]]&gt;0,Table6[[#This Row],[Absolute Error]]/Table6[[#This Row],[Pb Simulation                           ]],1)</f>
        <v>2.5394681196649595E-2</v>
      </c>
      <c r="F172" s="4">
        <v>0.30644949999999999</v>
      </c>
      <c r="G172" s="4">
        <v>0.306672726467214</v>
      </c>
      <c r="H172" s="5">
        <f>ABS(Table7[[#This Row],[Pd Analytic                             ]]-Table7[[#This Row],[Pd Simulation                           ]])</f>
        <v>2.2322646721401052E-4</v>
      </c>
      <c r="I172" s="5">
        <f>100*IF(Table7[[#This Row],[Pd Analytic                             ]]&gt;0,Table7[[#This Row],[Absolute Error]]/Table7[[#This Row],[Pd Analytic                             ]],1)</f>
        <v>7.2789800966495594E-2</v>
      </c>
    </row>
    <row r="173" spans="1:9" x14ac:dyDescent="0.25">
      <c r="A173" s="1">
        <v>17.2</v>
      </c>
      <c r="B173" s="4">
        <v>0.63713330000000001</v>
      </c>
      <c r="C173" s="4">
        <v>0.63684577496258599</v>
      </c>
      <c r="D173" s="5">
        <f>ABS(Table6[[#This Row],[Pb Analytic                             ]]-Table6[[#This Row],[Pb Simulation                           ]])</f>
        <v>2.8752503741402702E-4</v>
      </c>
      <c r="E173" s="5">
        <f>100*IF(Table6[[#This Row],[Pb Simulation                           ]]&gt;0,Table6[[#This Row],[Absolute Error]]/Table6[[#This Row],[Pb Simulation                           ]],1)</f>
        <v>4.5127924943497225E-2</v>
      </c>
      <c r="F173" s="4">
        <v>0.3047028</v>
      </c>
      <c r="G173" s="4">
        <v>0.305014690265132</v>
      </c>
      <c r="H173" s="5">
        <f>ABS(Table7[[#This Row],[Pd Analytic                             ]]-Table7[[#This Row],[Pd Simulation                           ]])</f>
        <v>3.1189026513200879E-4</v>
      </c>
      <c r="I173" s="5">
        <f>100*IF(Table7[[#This Row],[Pd Analytic                             ]]&gt;0,Table7[[#This Row],[Absolute Error]]/Table7[[#This Row],[Pd Analytic                             ]],1)</f>
        <v>0.10225417826954507</v>
      </c>
    </row>
    <row r="174" spans="1:9" x14ac:dyDescent="0.25">
      <c r="A174" s="1">
        <v>17.3</v>
      </c>
      <c r="B174" s="4">
        <v>0.63905789999999996</v>
      </c>
      <c r="C174" s="4">
        <v>0.63882261573032095</v>
      </c>
      <c r="D174" s="5">
        <f>ABS(Table6[[#This Row],[Pb Analytic                             ]]-Table6[[#This Row],[Pb Simulation                           ]])</f>
        <v>2.3528426967900362E-4</v>
      </c>
      <c r="E174" s="5">
        <f>100*IF(Table6[[#This Row],[Pb Simulation                           ]]&gt;0,Table6[[#This Row],[Absolute Error]]/Table6[[#This Row],[Pb Simulation                           ]],1)</f>
        <v>3.681736344688074E-2</v>
      </c>
      <c r="F174" s="4">
        <v>0.30318319999999999</v>
      </c>
      <c r="G174" s="4">
        <v>0.303373916165256</v>
      </c>
      <c r="H174" s="5">
        <f>ABS(Table7[[#This Row],[Pd Analytic                             ]]-Table7[[#This Row],[Pd Simulation                           ]])</f>
        <v>1.9071616525601076E-4</v>
      </c>
      <c r="I174" s="5">
        <f>100*IF(Table7[[#This Row],[Pd Analytic                             ]]&gt;0,Table7[[#This Row],[Absolute Error]]/Table7[[#This Row],[Pd Analytic                             ]],1)</f>
        <v>6.2865050386244306E-2</v>
      </c>
    </row>
    <row r="175" spans="1:9" x14ac:dyDescent="0.25">
      <c r="A175" s="1">
        <v>17.399999999999999</v>
      </c>
      <c r="B175" s="4">
        <v>0.64093650000000002</v>
      </c>
      <c r="C175" s="4">
        <v>0.64077858706926705</v>
      </c>
      <c r="D175" s="5">
        <f>ABS(Table6[[#This Row],[Pb Analytic                             ]]-Table6[[#This Row],[Pb Simulation                           ]])</f>
        <v>1.5791293073297297E-4</v>
      </c>
      <c r="E175" s="5">
        <f>100*IF(Table6[[#This Row],[Pb Simulation                           ]]&gt;0,Table6[[#This Row],[Absolute Error]]/Table6[[#This Row],[Pb Simulation                           ]],1)</f>
        <v>2.4637843332837646E-2</v>
      </c>
      <c r="F175" s="4">
        <v>0.30165629999999999</v>
      </c>
      <c r="G175" s="4">
        <v>0.30175014865939698</v>
      </c>
      <c r="H175" s="5">
        <f>ABS(Table7[[#This Row],[Pd Analytic                             ]]-Table7[[#This Row],[Pd Simulation                           ]])</f>
        <v>9.3848659396988943E-5</v>
      </c>
      <c r="I175" s="5">
        <f>100*IF(Table7[[#This Row],[Pd Analytic                             ]]&gt;0,Table7[[#This Row],[Absolute Error]]/Table7[[#This Row],[Pd Analytic                             ]],1)</f>
        <v>3.1101445952532537E-2</v>
      </c>
    </row>
    <row r="176" spans="1:9" x14ac:dyDescent="0.25">
      <c r="A176" s="1">
        <v>17.5</v>
      </c>
      <c r="B176" s="4">
        <v>0.64283270000000003</v>
      </c>
      <c r="C176" s="4">
        <v>0.64271400606778295</v>
      </c>
      <c r="D176" s="5">
        <f>ABS(Table6[[#This Row],[Pb Analytic                             ]]-Table6[[#This Row],[Pb Simulation                           ]])</f>
        <v>1.1869393221708435E-4</v>
      </c>
      <c r="E176" s="5">
        <f>100*IF(Table6[[#This Row],[Pb Simulation                           ]]&gt;0,Table6[[#This Row],[Absolute Error]]/Table6[[#This Row],[Pb Simulation                           ]],1)</f>
        <v>1.8464202617117072E-2</v>
      </c>
      <c r="F176" s="4">
        <v>0.30006280000000002</v>
      </c>
      <c r="G176" s="4">
        <v>0.30014313687918398</v>
      </c>
      <c r="H176" s="5">
        <f>ABS(Table7[[#This Row],[Pd Analytic                             ]]-Table7[[#This Row],[Pd Simulation                           ]])</f>
        <v>8.033687918396204E-5</v>
      </c>
      <c r="I176" s="5">
        <f>100*IF(Table7[[#This Row],[Pd Analytic                             ]]&gt;0,Table7[[#This Row],[Absolute Error]]/Table7[[#This Row],[Pd Analytic                             ]],1)</f>
        <v>2.6766188965466797E-2</v>
      </c>
    </row>
    <row r="177" spans="1:9" x14ac:dyDescent="0.25">
      <c r="A177" s="1">
        <v>17.600000000000001</v>
      </c>
      <c r="B177" s="4">
        <v>0.64493080000000003</v>
      </c>
      <c r="C177" s="4">
        <v>0.64462918375979905</v>
      </c>
      <c r="D177" s="5">
        <f>ABS(Table6[[#This Row],[Pb Analytic                             ]]-Table6[[#This Row],[Pb Simulation                           ]])</f>
        <v>3.0161624020097477E-4</v>
      </c>
      <c r="E177" s="5">
        <f>100*IF(Table6[[#This Row],[Pb Simulation                           ]]&gt;0,Table6[[#This Row],[Absolute Error]]/Table6[[#This Row],[Pb Simulation                           ]],1)</f>
        <v>4.6767225290058209E-2</v>
      </c>
      <c r="F177" s="4">
        <v>0.29830069999999997</v>
      </c>
      <c r="G177" s="4">
        <v>0.29855263450567798</v>
      </c>
      <c r="H177" s="5">
        <f>ABS(Table7[[#This Row],[Pd Analytic                             ]]-Table7[[#This Row],[Pd Simulation                           ]])</f>
        <v>2.5193450567800868E-4</v>
      </c>
      <c r="I177" s="5">
        <f>100*IF(Table7[[#This Row],[Pd Analytic                             ]]&gt;0,Table7[[#This Row],[Absolute Error]]/Table7[[#This Row],[Pd Analytic                             ]],1)</f>
        <v>8.4385289748035136E-2</v>
      </c>
    </row>
    <row r="178" spans="1:9" x14ac:dyDescent="0.25">
      <c r="A178" s="1">
        <v>17.7</v>
      </c>
      <c r="B178" s="4">
        <v>0.64673020000000003</v>
      </c>
      <c r="C178" s="4">
        <v>0.64652442525632403</v>
      </c>
      <c r="D178" s="5">
        <f>ABS(Table6[[#This Row],[Pb Analytic                             ]]-Table6[[#This Row],[Pb Simulation                           ]])</f>
        <v>2.0577474367600157E-4</v>
      </c>
      <c r="E178" s="5">
        <f>100*IF(Table6[[#This Row],[Pb Simulation                           ]]&gt;0,Table6[[#This Row],[Absolute Error]]/Table6[[#This Row],[Pb Simulation                           ]],1)</f>
        <v>3.1817710642861825E-2</v>
      </c>
      <c r="F178" s="4">
        <v>0.29674070000000002</v>
      </c>
      <c r="G178" s="4">
        <v>0.29697839968038098</v>
      </c>
      <c r="H178" s="5">
        <f>ABS(Table7[[#This Row],[Pd Analytic                             ]]-Table7[[#This Row],[Pd Simulation                           ]])</f>
        <v>2.376996803809539E-4</v>
      </c>
      <c r="I178" s="5">
        <f>100*IF(Table7[[#This Row],[Pd Analytic                             ]]&gt;0,Table7[[#This Row],[Absolute Error]]/Table7[[#This Row],[Pd Analytic                             ]],1)</f>
        <v>8.0039383550041004E-2</v>
      </c>
    </row>
    <row r="179" spans="1:9" x14ac:dyDescent="0.25">
      <c r="A179" s="1">
        <v>17.8</v>
      </c>
      <c r="B179" s="4">
        <v>0.64842599999999995</v>
      </c>
      <c r="C179" s="4">
        <v>0.64840002987409295</v>
      </c>
      <c r="D179" s="5">
        <f>ABS(Table6[[#This Row],[Pb Analytic                             ]]-Table6[[#This Row],[Pb Simulation                           ]])</f>
        <v>2.5970125906993324E-5</v>
      </c>
      <c r="E179" s="5">
        <f>100*IF(Table6[[#This Row],[Pb Simulation                           ]]&gt;0,Table6[[#This Row],[Absolute Error]]/Table6[[#This Row],[Pb Simulation                           ]],1)</f>
        <v>4.0051024954263596E-3</v>
      </c>
      <c r="F179" s="4">
        <v>0.29534369999999999</v>
      </c>
      <c r="G179" s="4">
        <v>0.29542019491765997</v>
      </c>
      <c r="H179" s="5">
        <f>ABS(Table7[[#This Row],[Pd Analytic                             ]]-Table7[[#This Row],[Pd Simulation                           ]])</f>
        <v>7.6494917659986061E-5</v>
      </c>
      <c r="I179" s="5">
        <f>100*IF(Table7[[#This Row],[Pd Analytic                             ]]&gt;0,Table7[[#This Row],[Absolute Error]]/Table7[[#This Row],[Pd Analytic                             ]],1)</f>
        <v>2.5893597992279048E-2</v>
      </c>
    </row>
    <row r="180" spans="1:9" x14ac:dyDescent="0.25">
      <c r="A180" s="1">
        <v>17.899999999999999</v>
      </c>
      <c r="B180" s="4">
        <v>0.65041380000000004</v>
      </c>
      <c r="C180" s="4">
        <v>0.65025629126140405</v>
      </c>
      <c r="D180" s="5">
        <f>ABS(Table6[[#This Row],[Pb Analytic                             ]]-Table6[[#This Row],[Pb Simulation                           ]])</f>
        <v>1.5750873859599057E-4</v>
      </c>
      <c r="E180" s="5">
        <f>100*IF(Table6[[#This Row],[Pb Simulation                           ]]&gt;0,Table6[[#This Row],[Absolute Error]]/Table6[[#This Row],[Pb Simulation                           ]],1)</f>
        <v>2.4216696908335979E-2</v>
      </c>
      <c r="F180" s="4">
        <v>0.29360890000000001</v>
      </c>
      <c r="G180" s="4">
        <v>0.29387778701862899</v>
      </c>
      <c r="H180" s="5">
        <f>ABS(Table7[[#This Row],[Pd Analytic                             ]]-Table7[[#This Row],[Pd Simulation                           ]])</f>
        <v>2.6888701862898268E-4</v>
      </c>
      <c r="I180" s="5">
        <f>100*IF(Table7[[#This Row],[Pd Analytic                             ]]&gt;0,Table7[[#This Row],[Absolute Error]]/Table7[[#This Row],[Pd Analytic                             ]],1)</f>
        <v>9.1496203696381395E-2</v>
      </c>
    </row>
    <row r="181" spans="1:9" x14ac:dyDescent="0.25">
      <c r="A181" s="1">
        <v>18</v>
      </c>
      <c r="B181" s="4">
        <v>0.6520378</v>
      </c>
      <c r="C181" s="4">
        <v>0.65209349752117396</v>
      </c>
      <c r="D181" s="5">
        <f>ABS(Table6[[#This Row],[Pb Analytic                             ]]-Table6[[#This Row],[Pb Simulation                           ]])</f>
        <v>5.5697521173958542E-5</v>
      </c>
      <c r="E181" s="5">
        <f>100*IF(Table6[[#This Row],[Pb Simulation                           ]]&gt;0,Table6[[#This Row],[Absolute Error]]/Table6[[#This Row],[Pb Simulation                           ]],1)</f>
        <v>8.5420693668309625E-3</v>
      </c>
      <c r="F181" s="4">
        <v>0.29238740000000002</v>
      </c>
      <c r="G181" s="4">
        <v>0.29235094698645903</v>
      </c>
      <c r="H181" s="5">
        <f>ABS(Table7[[#This Row],[Pd Analytic                             ]]-Table7[[#This Row],[Pd Simulation                           ]])</f>
        <v>3.6453013540993506E-5</v>
      </c>
      <c r="I181" s="5">
        <f>100*IF(Table7[[#This Row],[Pd Analytic                             ]]&gt;0,Table7[[#This Row],[Absolute Error]]/Table7[[#This Row],[Pd Analytic                             ]],1)</f>
        <v>1.2468922682395798E-2</v>
      </c>
    </row>
    <row r="182" spans="1:9" x14ac:dyDescent="0.25">
      <c r="A182" s="1">
        <v>18.100000000000001</v>
      </c>
      <c r="B182" s="4">
        <v>0.65407999999999999</v>
      </c>
      <c r="C182" s="4">
        <v>0.65391193133127601</v>
      </c>
      <c r="D182" s="5">
        <f>ABS(Table6[[#This Row],[Pb Analytic                             ]]-Table6[[#This Row],[Pb Simulation                           ]])</f>
        <v>1.6806866872398629E-4</v>
      </c>
      <c r="E182" s="5">
        <f>100*IF(Table6[[#This Row],[Pb Simulation                           ]]&gt;0,Table6[[#This Row],[Absolute Error]]/Table6[[#This Row],[Pb Simulation                           ]],1)</f>
        <v>2.5695430027517473E-2</v>
      </c>
      <c r="F182" s="4">
        <v>0.29058539999999999</v>
      </c>
      <c r="G182" s="4">
        <v>0.29083944994315503</v>
      </c>
      <c r="H182" s="5">
        <f>ABS(Table7[[#This Row],[Pd Analytic                             ]]-Table7[[#This Row],[Pd Simulation                           ]])</f>
        <v>2.5404994315503249E-4</v>
      </c>
      <c r="I182" s="5">
        <f>100*IF(Table7[[#This Row],[Pd Analytic                             ]]&gt;0,Table7[[#This Row],[Absolute Error]]/Table7[[#This Row],[Pd Analytic                             ]],1)</f>
        <v>8.7350578886284821E-2</v>
      </c>
    </row>
    <row r="183" spans="1:9" x14ac:dyDescent="0.25">
      <c r="A183" s="1">
        <v>18.2</v>
      </c>
      <c r="B183" s="4">
        <v>0.65587079999999998</v>
      </c>
      <c r="C183" s="4">
        <v>0.65571187006218401</v>
      </c>
      <c r="D183" s="5">
        <f>ABS(Table6[[#This Row],[Pb Analytic                             ]]-Table6[[#This Row],[Pb Simulation                           ]])</f>
        <v>1.5892993781596587E-4</v>
      </c>
      <c r="E183" s="5">
        <f>100*IF(Table6[[#This Row],[Pb Simulation                           ]]&gt;0,Table6[[#This Row],[Absolute Error]]/Table6[[#This Row],[Pb Simulation                           ]],1)</f>
        <v>2.4231897168766451E-2</v>
      </c>
      <c r="F183" s="4">
        <v>0.28917559999999998</v>
      </c>
      <c r="G183" s="4">
        <v>0.28934307504779699</v>
      </c>
      <c r="H183" s="5">
        <f>ABS(Table7[[#This Row],[Pd Analytic                             ]]-Table7[[#This Row],[Pd Simulation                           ]])</f>
        <v>1.6747504779701661E-4</v>
      </c>
      <c r="I183" s="5">
        <f>100*IF(Table7[[#This Row],[Pd Analytic                             ]]&gt;0,Table7[[#This Row],[Absolute Error]]/Table7[[#This Row],[Pd Analytic                             ]],1)</f>
        <v>5.7881132205894734E-2</v>
      </c>
    </row>
    <row r="184" spans="1:9" x14ac:dyDescent="0.25">
      <c r="A184" s="1">
        <v>18.3</v>
      </c>
      <c r="B184" s="4">
        <v>0.65767120000000001</v>
      </c>
      <c r="C184" s="4">
        <v>0.65749358589198503</v>
      </c>
      <c r="D184" s="5">
        <f>ABS(Table6[[#This Row],[Pb Analytic                             ]]-Table6[[#This Row],[Pb Simulation                           ]])</f>
        <v>1.7761410801497846E-4</v>
      </c>
      <c r="E184" s="5">
        <f>100*IF(Table6[[#This Row],[Pb Simulation                           ]]&gt;0,Table6[[#This Row],[Absolute Error]]/Table6[[#This Row],[Pb Simulation                           ]],1)</f>
        <v>2.7006520585815291E-2</v>
      </c>
      <c r="F184" s="4">
        <v>0.28770790000000002</v>
      </c>
      <c r="G184" s="4">
        <v>0.28786160541623701</v>
      </c>
      <c r="H184" s="5">
        <f>ABS(Table7[[#This Row],[Pd Analytic                             ]]-Table7[[#This Row],[Pd Simulation                           ]])</f>
        <v>1.537054162369933E-4</v>
      </c>
      <c r="I184" s="5">
        <f>100*IF(Table7[[#This Row],[Pd Analytic                             ]]&gt;0,Table7[[#This Row],[Absolute Error]]/Table7[[#This Row],[Pd Analytic                             ]],1)</f>
        <v>5.3395594738916662E-2</v>
      </c>
    </row>
    <row r="185" spans="1:9" x14ac:dyDescent="0.25">
      <c r="A185" s="1">
        <v>18.399999999999999</v>
      </c>
      <c r="B185" s="4">
        <v>0.65944049999999999</v>
      </c>
      <c r="C185" s="4">
        <v>0.65925734591879503</v>
      </c>
      <c r="D185" s="5">
        <f>ABS(Table6[[#This Row],[Pb Analytic                             ]]-Table6[[#This Row],[Pb Simulation                           ]])</f>
        <v>1.8315408120495036E-4</v>
      </c>
      <c r="E185" s="5">
        <f>100*IF(Table6[[#This Row],[Pb Simulation                           ]]&gt;0,Table6[[#This Row],[Absolute Error]]/Table6[[#This Row],[Pb Simulation                           ]],1)</f>
        <v>2.777416328007612E-2</v>
      </c>
      <c r="F185" s="4">
        <v>0.28622799999999998</v>
      </c>
      <c r="G185" s="4">
        <v>0.28639482804225402</v>
      </c>
      <c r="H185" s="5">
        <f>ABS(Table7[[#This Row],[Pd Analytic                             ]]-Table7[[#This Row],[Pd Simulation                           ]])</f>
        <v>1.6682804225404135E-4</v>
      </c>
      <c r="I185" s="5">
        <f>100*IF(Table7[[#This Row],[Pd Analytic                             ]]&gt;0,Table7[[#This Row],[Absolute Error]]/Table7[[#This Row],[Pd Analytic                             ]],1)</f>
        <v>5.8251066681074264E-2</v>
      </c>
    </row>
    <row r="186" spans="1:9" x14ac:dyDescent="0.25">
      <c r="A186" s="1">
        <v>18.5</v>
      </c>
      <c r="B186" s="4">
        <v>0.66114969999999995</v>
      </c>
      <c r="C186" s="4">
        <v>0.66100341227063197</v>
      </c>
      <c r="D186" s="5">
        <f>ABS(Table6[[#This Row],[Pb Analytic                             ]]-Table6[[#This Row],[Pb Simulation                           ]])</f>
        <v>1.4628772936797763E-4</v>
      </c>
      <c r="E186" s="5">
        <f>100*IF(Table6[[#This Row],[Pb Simulation                           ]]&gt;0,Table6[[#This Row],[Absolute Error]]/Table6[[#This Row],[Pb Simulation                           ]],1)</f>
        <v>2.2126264198256102E-2</v>
      </c>
      <c r="F186" s="4">
        <v>0.28483170000000002</v>
      </c>
      <c r="G186" s="4">
        <v>0.28494253372017098</v>
      </c>
      <c r="H186" s="5">
        <f>ABS(Table7[[#This Row],[Pd Analytic                             ]]-Table7[[#This Row],[Pd Simulation                           ]])</f>
        <v>1.1083372017095527E-4</v>
      </c>
      <c r="I186" s="5">
        <f>100*IF(Table7[[#This Row],[Pd Analytic                             ]]&gt;0,Table7[[#This Row],[Absolute Error]]/Table7[[#This Row],[Pd Analytic                             ]],1)</f>
        <v>3.8896867632896112E-2</v>
      </c>
    </row>
    <row r="187" spans="1:9" x14ac:dyDescent="0.25">
      <c r="A187" s="1">
        <v>18.600000000000001</v>
      </c>
      <c r="B187" s="4">
        <v>0.66289489999999995</v>
      </c>
      <c r="C187" s="4">
        <v>0.66273204221280102</v>
      </c>
      <c r="D187" s="5">
        <f>ABS(Table6[[#This Row],[Pb Analytic                             ]]-Table6[[#This Row],[Pb Simulation                           ]])</f>
        <v>1.628577871989334E-4</v>
      </c>
      <c r="E187" s="5">
        <f>100*IF(Table6[[#This Row],[Pb Simulation                           ]]&gt;0,Table6[[#This Row],[Absolute Error]]/Table6[[#This Row],[Pb Simulation                           ]],1)</f>
        <v>2.4567663320223674E-2</v>
      </c>
      <c r="F187" s="4">
        <v>0.28345429999999999</v>
      </c>
      <c r="G187" s="4">
        <v>0.28350451696891499</v>
      </c>
      <c r="H187" s="5">
        <f>ABS(Table7[[#This Row],[Pd Analytic                             ]]-Table7[[#This Row],[Pd Simulation                           ]])</f>
        <v>5.0216968914995608E-5</v>
      </c>
      <c r="I187" s="5">
        <f>100*IF(Table7[[#This Row],[Pd Analytic                             ]]&gt;0,Table7[[#This Row],[Absolute Error]]/Table7[[#This Row],[Pd Analytic                             ]],1)</f>
        <v>1.7712934330602455E-2</v>
      </c>
    </row>
    <row r="188" spans="1:9" x14ac:dyDescent="0.25">
      <c r="A188" s="1">
        <v>18.7</v>
      </c>
      <c r="B188" s="4">
        <v>0.66435420000000001</v>
      </c>
      <c r="C188" s="4">
        <v>0.66444348825281496</v>
      </c>
      <c r="D188" s="5">
        <f>ABS(Table6[[#This Row],[Pb Analytic                             ]]-Table6[[#This Row],[Pb Simulation                           ]])</f>
        <v>8.9288252814956337E-5</v>
      </c>
      <c r="E188" s="5">
        <f>100*IF(Table6[[#This Row],[Pb Simulation                           ]]&gt;0,Table6[[#This Row],[Absolute Error]]/Table6[[#This Row],[Pb Simulation                           ]],1)</f>
        <v>1.3439856753363845E-2</v>
      </c>
      <c r="F188" s="4">
        <v>0.28194750000000002</v>
      </c>
      <c r="G188" s="4">
        <v>0.28208057595751701</v>
      </c>
      <c r="H188" s="5">
        <f>ABS(Table7[[#This Row],[Pd Analytic                             ]]-Table7[[#This Row],[Pd Simulation                           ]])</f>
        <v>1.3307595751699264E-4</v>
      </c>
      <c r="I188" s="5">
        <f>100*IF(Table7[[#This Row],[Pd Analytic                             ]]&gt;0,Table7[[#This Row],[Absolute Error]]/Table7[[#This Row],[Pd Analytic                             ]],1)</f>
        <v>4.7176576077693017E-2</v>
      </c>
    </row>
    <row r="189" spans="1:9" x14ac:dyDescent="0.25">
      <c r="A189" s="1">
        <v>18.8</v>
      </c>
      <c r="B189" s="4">
        <v>0.6661551</v>
      </c>
      <c r="C189" s="4">
        <v>0.66613799824292896</v>
      </c>
      <c r="D189" s="5">
        <f>ABS(Table6[[#This Row],[Pb Analytic                             ]]-Table6[[#This Row],[Pb Simulation                           ]])</f>
        <v>1.7101757071036339E-5</v>
      </c>
      <c r="E189" s="5">
        <f>100*IF(Table6[[#This Row],[Pb Simulation                           ]]&gt;0,Table6[[#This Row],[Absolute Error]]/Table6[[#This Row],[Pb Simulation                           ]],1)</f>
        <v>2.5672335273026264E-3</v>
      </c>
      <c r="F189" s="4">
        <v>0.28049170000000001</v>
      </c>
      <c r="G189" s="4">
        <v>0.28067051243204399</v>
      </c>
      <c r="H189" s="5">
        <f>ABS(Table7[[#This Row],[Pd Analytic                             ]]-Table7[[#This Row],[Pd Simulation                           ]])</f>
        <v>1.7881243204398434E-4</v>
      </c>
      <c r="I189" s="5">
        <f>100*IF(Table7[[#This Row],[Pd Analytic                             ]]&gt;0,Table7[[#This Row],[Absolute Error]]/Table7[[#This Row],[Pd Analytic                             ]],1)</f>
        <v>6.3709019695212352E-2</v>
      </c>
    </row>
    <row r="190" spans="1:9" x14ac:dyDescent="0.25">
      <c r="A190" s="1">
        <v>18.899999999999999</v>
      </c>
      <c r="B190" s="4">
        <v>0.66798590000000002</v>
      </c>
      <c r="C190" s="4">
        <v>0.66781581548031699</v>
      </c>
      <c r="D190" s="5">
        <f>ABS(Table6[[#This Row],[Pb Analytic                             ]]-Table6[[#This Row],[Pb Simulation                           ]])</f>
        <v>1.7008451968303362E-4</v>
      </c>
      <c r="E190" s="5">
        <f>100*IF(Table6[[#This Row],[Pb Simulation                           ]]&gt;0,Table6[[#This Row],[Absolute Error]]/Table6[[#This Row],[Pb Simulation                           ]],1)</f>
        <v>2.5462291896136375E-2</v>
      </c>
      <c r="F190" s="4">
        <v>0.2791149</v>
      </c>
      <c r="G190" s="4">
        <v>0.27927413164394799</v>
      </c>
      <c r="H190" s="5">
        <f>ABS(Table7[[#This Row],[Pd Analytic                             ]]-Table7[[#This Row],[Pd Simulation                           ]])</f>
        <v>1.5923164394798794E-4</v>
      </c>
      <c r="I190" s="5">
        <f>100*IF(Table7[[#This Row],[Pd Analytic                             ]]&gt;0,Table7[[#This Row],[Absolute Error]]/Table7[[#This Row],[Pd Analytic                             ]],1)</f>
        <v>5.701625245799545E-2</v>
      </c>
    </row>
    <row r="191" spans="1:9" x14ac:dyDescent="0.25">
      <c r="A191" s="1">
        <v>19</v>
      </c>
      <c r="B191" s="4">
        <v>0.66961139999999997</v>
      </c>
      <c r="C191" s="4">
        <v>0.66947717880494295</v>
      </c>
      <c r="D191" s="5">
        <f>ABS(Table6[[#This Row],[Pb Analytic                             ]]-Table6[[#This Row],[Pb Simulation                           ]])</f>
        <v>1.3422119505701602E-4</v>
      </c>
      <c r="E191" s="5">
        <f>100*IF(Table6[[#This Row],[Pb Simulation                           ]]&gt;0,Table6[[#This Row],[Absolute Error]]/Table6[[#This Row],[Pb Simulation                           ]],1)</f>
        <v>2.004464007886007E-2</v>
      </c>
      <c r="F191" s="4">
        <v>0.27764169999999999</v>
      </c>
      <c r="G191" s="4">
        <v>0.27789124227980999</v>
      </c>
      <c r="H191" s="5">
        <f>ABS(Table7[[#This Row],[Pd Analytic                             ]]-Table7[[#This Row],[Pd Simulation                           ]])</f>
        <v>2.4954227980999999E-4</v>
      </c>
      <c r="I191" s="5">
        <f>100*IF(Table7[[#This Row],[Pd Analytic                             ]]&gt;0,Table7[[#This Row],[Absolute Error]]/Table7[[#This Row],[Pd Analytic                             ]],1)</f>
        <v>8.9798540523538598E-2</v>
      </c>
    </row>
    <row r="192" spans="1:9" x14ac:dyDescent="0.25">
      <c r="A192" s="1">
        <v>19.100000000000001</v>
      </c>
      <c r="B192" s="4">
        <v>0.67113370000000006</v>
      </c>
      <c r="C192" s="4">
        <v>0.67112232269518501</v>
      </c>
      <c r="D192" s="5">
        <f>ABS(Table6[[#This Row],[Pb Analytic                             ]]-Table6[[#This Row],[Pb Simulation                           ]])</f>
        <v>1.1377304815041178E-5</v>
      </c>
      <c r="E192" s="5">
        <f>100*IF(Table6[[#This Row],[Pb Simulation                           ]]&gt;0,Table6[[#This Row],[Absolute Error]]/Table6[[#This Row],[Pb Simulation                           ]],1)</f>
        <v>1.695236703959461E-3</v>
      </c>
      <c r="F192" s="4">
        <v>0.2764026</v>
      </c>
      <c r="G192" s="4">
        <v>0.276521656392483</v>
      </c>
      <c r="H192" s="5">
        <f>ABS(Table7[[#This Row],[Pd Analytic                             ]]-Table7[[#This Row],[Pd Simulation                           ]])</f>
        <v>1.1905639248299682E-4</v>
      </c>
      <c r="I192" s="5">
        <f>100*IF(Table7[[#This Row],[Pd Analytic                             ]]&gt;0,Table7[[#This Row],[Absolute Error]]/Table7[[#This Row],[Pd Analytic                             ]],1)</f>
        <v>4.3054997585438036E-2</v>
      </c>
    </row>
    <row r="193" spans="1:9" x14ac:dyDescent="0.25">
      <c r="A193" s="1">
        <v>19.2</v>
      </c>
      <c r="B193" s="4">
        <v>0.67292249999999998</v>
      </c>
      <c r="C193" s="4">
        <v>0.67275147736123597</v>
      </c>
      <c r="D193" s="5">
        <f>ABS(Table6[[#This Row],[Pb Analytic                             ]]-Table6[[#This Row],[Pb Simulation                           ]])</f>
        <v>1.7102263876400681E-4</v>
      </c>
      <c r="E193" s="5">
        <f>100*IF(Table6[[#This Row],[Pb Simulation                           ]]&gt;0,Table6[[#This Row],[Absolute Error]]/Table6[[#This Row],[Pb Simulation                           ]],1)</f>
        <v>2.5414908665411962E-2</v>
      </c>
      <c r="F193" s="4">
        <v>0.27507949999999998</v>
      </c>
      <c r="G193" s="4">
        <v>0.27516518933360101</v>
      </c>
      <c r="H193" s="5">
        <f>ABS(Table7[[#This Row],[Pd Analytic                             ]]-Table7[[#This Row],[Pd Simulation                           ]])</f>
        <v>8.5689333601035589E-5</v>
      </c>
      <c r="I193" s="5">
        <f>100*IF(Table7[[#This Row],[Pd Analytic                             ]]&gt;0,Table7[[#This Row],[Absolute Error]]/Table7[[#This Row],[Pd Analytic                             ]],1)</f>
        <v>3.1141051601970161E-2</v>
      </c>
    </row>
    <row r="194" spans="1:9" x14ac:dyDescent="0.25">
      <c r="A194" s="1">
        <v>19.3</v>
      </c>
      <c r="B194" s="4">
        <v>0.67437579999999997</v>
      </c>
      <c r="C194" s="4">
        <v>0.67436486883635904</v>
      </c>
      <c r="D194" s="5">
        <f>ABS(Table6[[#This Row],[Pb Analytic                             ]]-Table6[[#This Row],[Pb Simulation                           ]])</f>
        <v>1.0931163640925945E-5</v>
      </c>
      <c r="E194" s="5">
        <f>100*IF(Table6[[#This Row],[Pb Simulation                           ]]&gt;0,Table6[[#This Row],[Absolute Error]]/Table6[[#This Row],[Pb Simulation                           ]],1)</f>
        <v>1.6209305910630165E-3</v>
      </c>
      <c r="F194" s="4">
        <v>0.2737638</v>
      </c>
      <c r="G194" s="4">
        <v>0.27382165968744498</v>
      </c>
      <c r="H194" s="5">
        <f>ABS(Table7[[#This Row],[Pd Analytic                             ]]-Table7[[#This Row],[Pd Simulation                           ]])</f>
        <v>5.7859687444983265E-5</v>
      </c>
      <c r="I194" s="5">
        <f>100*IF(Table7[[#This Row],[Pd Analytic                             ]]&gt;0,Table7[[#This Row],[Absolute Error]]/Table7[[#This Row],[Pd Analytic                             ]],1)</f>
        <v>2.1130427560415593E-2</v>
      </c>
    </row>
    <row r="195" spans="1:9" x14ac:dyDescent="0.25">
      <c r="A195" s="1">
        <v>19.399999999999999</v>
      </c>
      <c r="B195" s="4">
        <v>0.67632879999999995</v>
      </c>
      <c r="C195" s="4">
        <v>0.67596271906601602</v>
      </c>
      <c r="D195" s="5">
        <f>ABS(Table6[[#This Row],[Pb Analytic                             ]]-Table6[[#This Row],[Pb Simulation                           ]])</f>
        <v>3.660809339839366E-4</v>
      </c>
      <c r="E195" s="5">
        <f>100*IF(Table6[[#This Row],[Pb Simulation                           ]]&gt;0,Table6[[#This Row],[Absolute Error]]/Table6[[#This Row],[Pb Simulation                           ]],1)</f>
        <v>5.4127657137170063E-2</v>
      </c>
      <c r="F195" s="4">
        <v>0.27221630000000002</v>
      </c>
      <c r="G195" s="4">
        <v>0.272490889206144</v>
      </c>
      <c r="H195" s="5">
        <f>ABS(Table7[[#This Row],[Pd Analytic                             ]]-Table7[[#This Row],[Pd Simulation                           ]])</f>
        <v>2.7458920614398252E-4</v>
      </c>
      <c r="I195" s="5">
        <f>100*IF(Table7[[#This Row],[Pd Analytic                             ]]&gt;0,Table7[[#This Row],[Absolute Error]]/Table7[[#This Row],[Pd Analytic                             ]],1)</f>
        <v>0.10077005031028803</v>
      </c>
    </row>
    <row r="196" spans="1:9" x14ac:dyDescent="0.25">
      <c r="A196" s="1">
        <v>19.5</v>
      </c>
      <c r="B196" s="4">
        <v>0.67767010000000005</v>
      </c>
      <c r="C196" s="4">
        <v>0.67754524599494004</v>
      </c>
      <c r="D196" s="5">
        <f>ABS(Table6[[#This Row],[Pb Analytic                             ]]-Table6[[#This Row],[Pb Simulation                           ]])</f>
        <v>1.2485400506001554E-4</v>
      </c>
      <c r="E196" s="5">
        <f>100*IF(Table6[[#This Row],[Pb Simulation                           ]]&gt;0,Table6[[#This Row],[Absolute Error]]/Table6[[#This Row],[Pb Simulation                           ]],1)</f>
        <v>1.8424009715053907E-2</v>
      </c>
      <c r="F196" s="4">
        <v>0.27095530000000001</v>
      </c>
      <c r="G196" s="4">
        <v>0.27117270274620098</v>
      </c>
      <c r="H196" s="5">
        <f>ABS(Table7[[#This Row],[Pd Analytic                             ]]-Table7[[#This Row],[Pd Simulation                           ]])</f>
        <v>2.1740274620096756E-4</v>
      </c>
      <c r="I196" s="5">
        <f>100*IF(Table7[[#This Row],[Pd Analytic                             ]]&gt;0,Table7[[#This Row],[Absolute Error]]/Table7[[#This Row],[Pd Analytic                             ]],1)</f>
        <v>8.0171324030517035E-2</v>
      </c>
    </row>
    <row r="197" spans="1:9" x14ac:dyDescent="0.25">
      <c r="A197" s="1">
        <v>19.600000000000001</v>
      </c>
      <c r="B197" s="4">
        <v>0.67908060000000003</v>
      </c>
      <c r="C197" s="4">
        <v>0.67911266365217704</v>
      </c>
      <c r="D197" s="5">
        <f>ABS(Table6[[#This Row],[Pb Analytic                             ]]-Table6[[#This Row],[Pb Simulation                           ]])</f>
        <v>3.2063652177005686E-5</v>
      </c>
      <c r="E197" s="5">
        <f>100*IF(Table6[[#This Row],[Pb Simulation                           ]]&gt;0,Table6[[#This Row],[Absolute Error]]/Table6[[#This Row],[Pb Simulation                           ]],1)</f>
        <v>4.7216268844973161E-3</v>
      </c>
      <c r="F197" s="4">
        <v>0.26982010000000001</v>
      </c>
      <c r="G197" s="4">
        <v>0.26986692820630798</v>
      </c>
      <c r="H197" s="5">
        <f>ABS(Table7[[#This Row],[Pd Analytic                             ]]-Table7[[#This Row],[Pd Simulation                           ]])</f>
        <v>4.6828206307969467E-5</v>
      </c>
      <c r="I197" s="5">
        <f>100*IF(Table7[[#This Row],[Pd Analytic                             ]]&gt;0,Table7[[#This Row],[Absolute Error]]/Table7[[#This Row],[Pd Analytic                             ]],1)</f>
        <v>1.7352332358476403E-2</v>
      </c>
    </row>
    <row r="198" spans="1:9" x14ac:dyDescent="0.25">
      <c r="A198" s="1">
        <v>19.7</v>
      </c>
      <c r="B198" s="4">
        <v>0.68071159999999997</v>
      </c>
      <c r="C198" s="4">
        <v>0.68066518223415096</v>
      </c>
      <c r="D198" s="5">
        <f>ABS(Table6[[#This Row],[Pb Analytic                             ]]-Table6[[#This Row],[Pb Simulation                           ]])</f>
        <v>4.6417765849016135E-5</v>
      </c>
      <c r="E198" s="5">
        <f>100*IF(Table6[[#This Row],[Pb Simulation                           ]]&gt;0,Table6[[#This Row],[Absolute Error]]/Table6[[#This Row],[Pb Simulation                           ]],1)</f>
        <v>6.8190061472459323E-3</v>
      </c>
      <c r="F198" s="4">
        <v>0.26840439999999999</v>
      </c>
      <c r="G198" s="4">
        <v>0.268573396466456</v>
      </c>
      <c r="H198" s="5">
        <f>ABS(Table7[[#This Row],[Pd Analytic                             ]]-Table7[[#This Row],[Pd Simulation                           ]])</f>
        <v>1.6899646645601729E-4</v>
      </c>
      <c r="I198" s="5">
        <f>100*IF(Table7[[#This Row],[Pd Analytic                             ]]&gt;0,Table7[[#This Row],[Absolute Error]]/Table7[[#This Row],[Pd Analytic                             ]],1)</f>
        <v>6.2923755174360468E-2</v>
      </c>
    </row>
    <row r="199" spans="1:9" x14ac:dyDescent="0.25">
      <c r="A199" s="1">
        <v>19.8</v>
      </c>
      <c r="B199" s="4">
        <v>0.68244499999999997</v>
      </c>
      <c r="C199" s="4">
        <v>0.68220300818580704</v>
      </c>
      <c r="D199" s="5">
        <f>ABS(Table6[[#This Row],[Pb Analytic                             ]]-Table6[[#This Row],[Pb Simulation                           ]])</f>
        <v>2.4199181419293225E-4</v>
      </c>
      <c r="E199" s="5">
        <f>100*IF(Table6[[#This Row],[Pb Simulation                           ]]&gt;0,Table6[[#This Row],[Absolute Error]]/Table6[[#This Row],[Pb Simulation                           ]],1)</f>
        <v>3.5459533617058114E-2</v>
      </c>
      <c r="F199" s="4">
        <v>0.26717200000000002</v>
      </c>
      <c r="G199" s="4">
        <v>0.26729194132828998</v>
      </c>
      <c r="H199" s="5">
        <f>ABS(Table7[[#This Row],[Pd Analytic                             ]]-Table7[[#This Row],[Pd Simulation                           ]])</f>
        <v>1.1994132828996307E-4</v>
      </c>
      <c r="I199" s="5">
        <f>100*IF(Table7[[#This Row],[Pd Analytic                             ]]&gt;0,Table7[[#This Row],[Absolute Error]]/Table7[[#This Row],[Pd Analytic                             ]],1)</f>
        <v>4.4872781309426089E-2</v>
      </c>
    </row>
    <row r="200" spans="1:9" x14ac:dyDescent="0.25">
      <c r="A200" s="1">
        <v>19.899999999999999</v>
      </c>
      <c r="B200" s="4">
        <v>0.68404640000000005</v>
      </c>
      <c r="C200" s="4">
        <v>0.68372634427985501</v>
      </c>
      <c r="D200" s="5">
        <f>ABS(Table6[[#This Row],[Pb Analytic                             ]]-Table6[[#This Row],[Pb Simulation                           ]])</f>
        <v>3.2005572014504047E-4</v>
      </c>
      <c r="E200" s="5">
        <f>100*IF(Table6[[#This Row],[Pb Simulation                           ]]&gt;0,Table6[[#This Row],[Absolute Error]]/Table6[[#This Row],[Pb Simulation                           ]],1)</f>
        <v>4.6788597987657041E-2</v>
      </c>
      <c r="F200" s="4">
        <v>0.26582280000000003</v>
      </c>
      <c r="G200" s="4">
        <v>0.26602239945671202</v>
      </c>
      <c r="H200" s="5">
        <f>ABS(Table7[[#This Row],[Pd Analytic                             ]]-Table7[[#This Row],[Pd Simulation                           ]])</f>
        <v>1.995994567119963E-4</v>
      </c>
      <c r="I200" s="5">
        <f>100*IF(Table7[[#This Row],[Pd Analytic                             ]]&gt;0,Table7[[#This Row],[Absolute Error]]/Table7[[#This Row],[Pd Analytic                             ]],1)</f>
        <v>7.5031071488578072E-2</v>
      </c>
    </row>
    <row r="201" spans="1:9" x14ac:dyDescent="0.25">
      <c r="A201" s="1">
        <v>20</v>
      </c>
      <c r="B201" s="4">
        <v>0.68536960000000002</v>
      </c>
      <c r="C201" s="4">
        <v>0.68523538969417297</v>
      </c>
      <c r="D201" s="5">
        <f>ABS(Table6[[#This Row],[Pb Analytic                             ]]-Table6[[#This Row],[Pb Simulation                           ]])</f>
        <v>1.3421030582705384E-4</v>
      </c>
      <c r="E201" s="5">
        <f>100*IF(Table6[[#This Row],[Pb Simulation                           ]]&gt;0,Table6[[#This Row],[Absolute Error]]/Table6[[#This Row],[Pb Simulation                           ]],1)</f>
        <v>1.9582179575378576E-2</v>
      </c>
      <c r="F201" s="4">
        <v>0.26466689999999998</v>
      </c>
      <c r="G201" s="4">
        <v>0.26476461032270399</v>
      </c>
      <c r="H201" s="5">
        <f>ABS(Table7[[#This Row],[Pd Analytic                             ]]-Table7[[#This Row],[Pd Simulation                           ]])</f>
        <v>9.7710322704003261E-5</v>
      </c>
      <c r="I201" s="5">
        <f>100*IF(Table7[[#This Row],[Pd Analytic                             ]]&gt;0,Table7[[#This Row],[Absolute Error]]/Table7[[#This Row],[Pd Analytic                             ]],1)</f>
        <v>3.6904600877326707E-2</v>
      </c>
    </row>
    <row r="202" spans="1:9" x14ac:dyDescent="0.25">
      <c r="A202" s="1" t="s">
        <v>3</v>
      </c>
      <c r="D202" s="2">
        <f>MAX(D2:D201)</f>
        <v>2.5514145472377986E-3</v>
      </c>
      <c r="E202" s="2">
        <f>MAX(E2:E201)</f>
        <v>102.99474379772833</v>
      </c>
      <c r="F202" s="3"/>
      <c r="G202" s="3"/>
      <c r="H202" s="2">
        <f>MAX(H2:H201)</f>
        <v>6.7505050345110229E-3</v>
      </c>
      <c r="I202" s="2">
        <f>MAX(I2:I201)</f>
        <v>2.1497944404774638</v>
      </c>
    </row>
    <row r="203" spans="1:9" x14ac:dyDescent="0.25">
      <c r="A203" s="1" t="s">
        <v>4</v>
      </c>
      <c r="D203" s="2">
        <f>AVERAGE(D2:D201)</f>
        <v>7.2302863747196087E-4</v>
      </c>
      <c r="E203" s="2">
        <f>AVERAGE(E2:E201)</f>
        <v>8.2374362374344567</v>
      </c>
      <c r="F203" s="3"/>
      <c r="G203" s="3"/>
      <c r="H203" s="2">
        <f>AVERAGE(H2:H201)</f>
        <v>1.2715811433741861E-3</v>
      </c>
      <c r="I203" s="2">
        <f>AVERAGE(I2:I201)</f>
        <v>0.2834992459077546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E1" sqref="E1:F1048576"/>
    </sheetView>
  </sheetViews>
  <sheetFormatPr defaultRowHeight="15" x14ac:dyDescent="0.25"/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0.1</v>
      </c>
      <c r="B2">
        <v>0</v>
      </c>
      <c r="C2">
        <v>4.5375452079728403E-19</v>
      </c>
      <c r="D2">
        <v>4.5375452079728403E-19</v>
      </c>
      <c r="E2">
        <v>0.15687400000000001</v>
      </c>
      <c r="F2">
        <v>0.155757093504092</v>
      </c>
      <c r="G2">
        <v>1.1169064959078399E-3</v>
      </c>
    </row>
    <row r="3" spans="1:7" x14ac:dyDescent="0.25">
      <c r="A3">
        <v>0.2</v>
      </c>
      <c r="B3">
        <v>0</v>
      </c>
      <c r="C3">
        <v>1.69572444603004E-15</v>
      </c>
      <c r="D3">
        <v>1.69572444603004E-15</v>
      </c>
      <c r="E3">
        <v>0.17889440000000001</v>
      </c>
      <c r="F3">
        <v>0.17675147479842401</v>
      </c>
      <c r="G3">
        <v>2.1429252015758801E-3</v>
      </c>
    </row>
    <row r="4" spans="1:7" x14ac:dyDescent="0.25">
      <c r="A4">
        <v>0.3</v>
      </c>
      <c r="B4">
        <v>0</v>
      </c>
      <c r="C4">
        <v>2.00028262167395E-13</v>
      </c>
      <c r="D4">
        <v>2.00028262167395E-13</v>
      </c>
      <c r="E4">
        <v>0.20150860000000001</v>
      </c>
      <c r="F4">
        <v>0.198227381651398</v>
      </c>
      <c r="G4">
        <v>3.2812183486013698E-3</v>
      </c>
    </row>
    <row r="5" spans="1:7" x14ac:dyDescent="0.25">
      <c r="A5">
        <v>0.4</v>
      </c>
      <c r="B5">
        <v>0</v>
      </c>
      <c r="C5">
        <v>5.7208024907001298E-12</v>
      </c>
      <c r="D5">
        <v>5.7208024907001298E-12</v>
      </c>
      <c r="E5">
        <v>0.2238974</v>
      </c>
      <c r="F5">
        <v>0.22008680361603999</v>
      </c>
      <c r="G5">
        <v>3.81059638395928E-3</v>
      </c>
    </row>
    <row r="6" spans="1:7" x14ac:dyDescent="0.25">
      <c r="A6">
        <v>0.5</v>
      </c>
      <c r="B6">
        <v>0</v>
      </c>
      <c r="C6">
        <v>7.5151497010860298E-11</v>
      </c>
      <c r="D6">
        <v>7.5151497010860298E-11</v>
      </c>
      <c r="E6">
        <v>0.2468349</v>
      </c>
      <c r="F6">
        <v>0.24222674940321801</v>
      </c>
      <c r="G6">
        <v>4.6081505967810101E-3</v>
      </c>
    </row>
    <row r="7" spans="1:7" x14ac:dyDescent="0.25">
      <c r="A7">
        <v>0.6</v>
      </c>
      <c r="B7">
        <v>0</v>
      </c>
      <c r="C7">
        <v>6.0275342835570504E-10</v>
      </c>
      <c r="D7">
        <v>6.0275342835570504E-10</v>
      </c>
      <c r="E7">
        <v>0.27022849999999998</v>
      </c>
      <c r="F7">
        <v>0.26454140361237999</v>
      </c>
      <c r="G7">
        <v>5.6870963876196603E-3</v>
      </c>
    </row>
    <row r="8" spans="1:7" x14ac:dyDescent="0.25">
      <c r="A8">
        <v>0.7</v>
      </c>
      <c r="B8">
        <v>0</v>
      </c>
      <c r="C8">
        <v>3.43564518149979E-9</v>
      </c>
      <c r="D8">
        <v>3.43564518149979E-9</v>
      </c>
      <c r="E8">
        <v>0.29274450000000002</v>
      </c>
      <c r="F8">
        <v>0.28692435746984501</v>
      </c>
      <c r="G8">
        <v>5.82014253015489E-3</v>
      </c>
    </row>
    <row r="9" spans="1:7" x14ac:dyDescent="0.25">
      <c r="A9">
        <v>0.8</v>
      </c>
      <c r="B9">
        <v>9.9999999999999995E-8</v>
      </c>
      <c r="C9">
        <v>1.5237674736415099E-8</v>
      </c>
      <c r="D9">
        <v>8.4762325263584797E-8</v>
      </c>
      <c r="E9">
        <v>0.31529849999999998</v>
      </c>
      <c r="F9">
        <v>0.30927081062871098</v>
      </c>
      <c r="G9">
        <v>6.0276893712884402E-3</v>
      </c>
    </row>
    <row r="10" spans="1:7" x14ac:dyDescent="0.25">
      <c r="A10">
        <v>0.9</v>
      </c>
      <c r="B10">
        <v>1.9999999999999999E-7</v>
      </c>
      <c r="C10">
        <v>5.5754730193495001E-8</v>
      </c>
      <c r="D10">
        <v>1.4424526980650499E-7</v>
      </c>
      <c r="E10">
        <v>0.33779219999999999</v>
      </c>
      <c r="F10">
        <v>0.33147964416390802</v>
      </c>
      <c r="G10">
        <v>6.3125558360910203E-3</v>
      </c>
    </row>
    <row r="11" spans="1:7" x14ac:dyDescent="0.25">
      <c r="A11">
        <v>1</v>
      </c>
      <c r="B11">
        <v>9.9999999999999995E-8</v>
      </c>
      <c r="C11">
        <v>1.7517066772108001E-7</v>
      </c>
      <c r="D11">
        <v>7.5170667721079997E-8</v>
      </c>
      <c r="E11">
        <v>0.35964810000000003</v>
      </c>
      <c r="F11">
        <v>0.35345527486938499</v>
      </c>
      <c r="G11">
        <v>6.1928251306144697E-3</v>
      </c>
    </row>
    <row r="12" spans="1:7" x14ac:dyDescent="0.25">
      <c r="A12">
        <v>1.1000000000000001</v>
      </c>
      <c r="B12">
        <v>1.3999999999999999E-6</v>
      </c>
      <c r="C12">
        <v>4.8624664606463E-7</v>
      </c>
      <c r="D12">
        <v>9.1375335393536898E-7</v>
      </c>
      <c r="E12">
        <v>0.38140259999999998</v>
      </c>
      <c r="F12">
        <v>0.37510921668274</v>
      </c>
      <c r="G12">
        <v>6.2933833172598699E-3</v>
      </c>
    </row>
    <row r="13" spans="1:7" x14ac:dyDescent="0.25">
      <c r="A13">
        <v>1.2</v>
      </c>
      <c r="B13">
        <v>5.9999999999999997E-7</v>
      </c>
      <c r="C13">
        <v>1.2179684627863699E-6</v>
      </c>
      <c r="D13">
        <v>6.1796846278637597E-7</v>
      </c>
      <c r="E13">
        <v>0.40311180000000002</v>
      </c>
      <c r="F13">
        <v>0.396361294965489</v>
      </c>
      <c r="G13">
        <v>6.7505050345102397E-3</v>
      </c>
    </row>
    <row r="14" spans="1:7" x14ac:dyDescent="0.25">
      <c r="A14">
        <v>1.3</v>
      </c>
      <c r="B14">
        <v>3.9999999999999998E-6</v>
      </c>
      <c r="C14">
        <v>2.7975362451174898E-6</v>
      </c>
      <c r="D14">
        <v>1.2024637548825001E-6</v>
      </c>
      <c r="E14">
        <v>0.42319440000000003</v>
      </c>
      <c r="F14">
        <v>0.41714048168643902</v>
      </c>
      <c r="G14">
        <v>6.0539183135604399E-3</v>
      </c>
    </row>
    <row r="15" spans="1:7" x14ac:dyDescent="0.25">
      <c r="A15">
        <v>1.4</v>
      </c>
      <c r="B15">
        <v>1.0699999999999999E-5</v>
      </c>
      <c r="C15">
        <v>5.9663807284447699E-6</v>
      </c>
      <c r="D15">
        <v>4.7336192715552199E-6</v>
      </c>
      <c r="E15">
        <v>0.4433551</v>
      </c>
      <c r="F15">
        <v>0.43738534250154099</v>
      </c>
      <c r="G15">
        <v>5.9697574984588497E-3</v>
      </c>
    </row>
    <row r="16" spans="1:7" x14ac:dyDescent="0.25">
      <c r="A16">
        <v>1.5</v>
      </c>
      <c r="B16">
        <v>1.6799999999999998E-5</v>
      </c>
      <c r="C16">
        <v>1.1933353064802E-5</v>
      </c>
      <c r="D16">
        <v>4.86664693519797E-6</v>
      </c>
      <c r="E16">
        <v>0.46238069999999998</v>
      </c>
      <c r="F16">
        <v>0.45704410863876799</v>
      </c>
      <c r="G16">
        <v>5.3365913612317597E-3</v>
      </c>
    </row>
    <row r="17" spans="1:7" x14ac:dyDescent="0.25">
      <c r="A17">
        <v>1.6</v>
      </c>
      <c r="B17">
        <v>3.3399999999999999E-5</v>
      </c>
      <c r="C17">
        <v>2.2564443058066902E-5</v>
      </c>
      <c r="D17">
        <v>1.0835556941933E-5</v>
      </c>
      <c r="E17">
        <v>0.48165590000000003</v>
      </c>
      <c r="F17">
        <v>0.47607440596990702</v>
      </c>
      <c r="G17">
        <v>5.5814940300922197E-3</v>
      </c>
    </row>
    <row r="18" spans="1:7" x14ac:dyDescent="0.25">
      <c r="A18">
        <v>1.7</v>
      </c>
      <c r="B18">
        <v>5.0800000000000002E-5</v>
      </c>
      <c r="C18">
        <v>4.0603716817218102E-5</v>
      </c>
      <c r="D18">
        <v>1.01962831827819E-5</v>
      </c>
      <c r="E18">
        <v>0.49950149999999999</v>
      </c>
      <c r="F18">
        <v>0.49444268959292398</v>
      </c>
      <c r="G18">
        <v>5.0588104070752801E-3</v>
      </c>
    </row>
    <row r="19" spans="1:7" x14ac:dyDescent="0.25">
      <c r="A19">
        <v>1.8</v>
      </c>
      <c r="B19">
        <v>9.6799999999999995E-5</v>
      </c>
      <c r="C19">
        <v>6.9915201161037599E-5</v>
      </c>
      <c r="D19">
        <v>2.68847988389623E-5</v>
      </c>
      <c r="E19">
        <v>0.51681659999999996</v>
      </c>
      <c r="F19">
        <v>0.51212344392762199</v>
      </c>
      <c r="G19">
        <v>4.6931560723779599E-3</v>
      </c>
    </row>
    <row r="20" spans="1:7" x14ac:dyDescent="0.25">
      <c r="A20">
        <v>1.9</v>
      </c>
      <c r="B20">
        <v>1.63E-4</v>
      </c>
      <c r="C20">
        <v>1.1573084433721599E-4</v>
      </c>
      <c r="D20">
        <v>4.7269155662783903E-5</v>
      </c>
      <c r="E20">
        <v>0.53384679999999995</v>
      </c>
      <c r="F20">
        <v>0.52909821537743496</v>
      </c>
      <c r="G20">
        <v>4.7485846225642199E-3</v>
      </c>
    </row>
    <row r="21" spans="1:7" x14ac:dyDescent="0.25">
      <c r="A21">
        <v>2</v>
      </c>
      <c r="B21">
        <v>2.318E-4</v>
      </c>
      <c r="C21">
        <v>1.8488610215749299E-4</v>
      </c>
      <c r="D21">
        <v>4.6913897842506102E-5</v>
      </c>
      <c r="E21">
        <v>0.5488324</v>
      </c>
      <c r="F21">
        <v>0.54535454700939101</v>
      </c>
      <c r="G21">
        <v>3.4778529906080899E-3</v>
      </c>
    </row>
    <row r="22" spans="1:7" x14ac:dyDescent="0.25">
      <c r="A22">
        <v>2.1</v>
      </c>
      <c r="B22">
        <v>3.4729999999999999E-4</v>
      </c>
      <c r="C22">
        <v>2.8602267378030898E-4</v>
      </c>
      <c r="D22">
        <v>6.1277326219691007E-5</v>
      </c>
      <c r="E22">
        <v>0.56439569999999994</v>
      </c>
      <c r="F22">
        <v>0.56088488273465498</v>
      </c>
      <c r="G22">
        <v>3.5108172653444099E-3</v>
      </c>
    </row>
    <row r="23" spans="1:7" x14ac:dyDescent="0.25">
      <c r="A23">
        <v>2.2000000000000002</v>
      </c>
      <c r="B23">
        <v>5.5179999999999997E-4</v>
      </c>
      <c r="C23">
        <v>4.2973779249531999E-4</v>
      </c>
      <c r="D23">
        <v>1.2206220750467901E-4</v>
      </c>
      <c r="E23">
        <v>0.57901159999999996</v>
      </c>
      <c r="F23">
        <v>0.57568550266613205</v>
      </c>
      <c r="G23">
        <v>3.3260973338673501E-3</v>
      </c>
    </row>
    <row r="24" spans="1:7" x14ac:dyDescent="0.25">
      <c r="A24">
        <v>2.2999999999999998</v>
      </c>
      <c r="B24">
        <v>7.8249999999999999E-4</v>
      </c>
      <c r="C24">
        <v>6.2866138414666704E-4</v>
      </c>
      <c r="D24">
        <v>1.5383861585333201E-4</v>
      </c>
      <c r="E24">
        <v>0.59260590000000002</v>
      </c>
      <c r="F24">
        <v>0.58975554240896999</v>
      </c>
      <c r="G24">
        <v>2.85035759102936E-3</v>
      </c>
    </row>
    <row r="25" spans="1:7" x14ac:dyDescent="0.25">
      <c r="A25">
        <v>2.4</v>
      </c>
      <c r="B25">
        <v>1.0977000000000001E-3</v>
      </c>
      <c r="C25">
        <v>8.9744622081194499E-4</v>
      </c>
      <c r="D25">
        <v>2.0025377918805401E-4</v>
      </c>
      <c r="E25">
        <v>0.60518749999999999</v>
      </c>
      <c r="F25">
        <v>0.60309613785211102</v>
      </c>
      <c r="G25">
        <v>2.0913621478888499E-3</v>
      </c>
    </row>
    <row r="26" spans="1:7" x14ac:dyDescent="0.25">
      <c r="A26">
        <v>2.5</v>
      </c>
      <c r="B26">
        <v>1.4901999999999999E-3</v>
      </c>
      <c r="C26">
        <v>1.2526615851570101E-3</v>
      </c>
      <c r="D26">
        <v>2.37538414842987E-4</v>
      </c>
      <c r="E26">
        <v>0.61765610000000004</v>
      </c>
      <c r="F26">
        <v>0.61570972448568595</v>
      </c>
      <c r="G26">
        <v>1.9463755143138599E-3</v>
      </c>
    </row>
    <row r="27" spans="1:7" x14ac:dyDescent="0.25">
      <c r="A27">
        <v>2.6</v>
      </c>
      <c r="B27">
        <v>1.9632E-3</v>
      </c>
      <c r="C27">
        <v>1.7125874167131601E-3</v>
      </c>
      <c r="D27">
        <v>2.5061258328683901E-4</v>
      </c>
      <c r="E27">
        <v>0.62912250000000003</v>
      </c>
      <c r="F27">
        <v>0.62759950728624903</v>
      </c>
      <c r="G27">
        <v>1.52299271375067E-3</v>
      </c>
    </row>
    <row r="28" spans="1:7" x14ac:dyDescent="0.25">
      <c r="A28">
        <v>2.7</v>
      </c>
      <c r="B28">
        <v>2.6291000000000001E-3</v>
      </c>
      <c r="C28">
        <v>2.2969128234477799E-3</v>
      </c>
      <c r="D28">
        <v>3.3218717655221502E-4</v>
      </c>
      <c r="E28">
        <v>0.64015370000000005</v>
      </c>
      <c r="F28">
        <v>0.63876910465613701</v>
      </c>
      <c r="G28">
        <v>1.3845953438621399E-3</v>
      </c>
    </row>
    <row r="29" spans="1:7" x14ac:dyDescent="0.25">
      <c r="A29">
        <v>2.8</v>
      </c>
      <c r="B29">
        <v>3.4880000000000002E-3</v>
      </c>
      <c r="C29">
        <v>3.02634956308238E-3</v>
      </c>
      <c r="D29">
        <v>4.6165043691761897E-4</v>
      </c>
      <c r="E29">
        <v>0.65009640000000002</v>
      </c>
      <c r="F29">
        <v>0.64922235854204802</v>
      </c>
      <c r="G29">
        <v>8.7404145795177903E-4</v>
      </c>
    </row>
    <row r="30" spans="1:7" x14ac:dyDescent="0.25">
      <c r="A30">
        <v>2.9</v>
      </c>
      <c r="B30">
        <v>4.4638999999999998E-3</v>
      </c>
      <c r="C30">
        <v>3.9221770172001196E-3</v>
      </c>
      <c r="D30">
        <v>5.41722982799876E-4</v>
      </c>
      <c r="E30">
        <v>0.65961749999999997</v>
      </c>
      <c r="F30">
        <v>0.65896329331651704</v>
      </c>
      <c r="G30">
        <v>6.54206683482927E-4</v>
      </c>
    </row>
    <row r="31" spans="1:7" x14ac:dyDescent="0.25">
      <c r="A31">
        <v>3</v>
      </c>
      <c r="B31">
        <v>5.6083000000000001E-3</v>
      </c>
      <c r="C31">
        <v>5.0057397857526898E-3</v>
      </c>
      <c r="D31">
        <v>6.0256021424730699E-4</v>
      </c>
      <c r="E31">
        <v>0.6689389</v>
      </c>
      <c r="F31">
        <v>0.66799619873386995</v>
      </c>
      <c r="G31">
        <v>9.4270126612971896E-4</v>
      </c>
    </row>
    <row r="32" spans="1:7" x14ac:dyDescent="0.25">
      <c r="A32">
        <v>3.1</v>
      </c>
      <c r="B32">
        <v>6.9931000000000004E-3</v>
      </c>
      <c r="C32">
        <v>6.2979219583634803E-3</v>
      </c>
      <c r="D32">
        <v>6.9517804163651202E-4</v>
      </c>
      <c r="E32">
        <v>0.67662449999999996</v>
      </c>
      <c r="F32">
        <v>0.67632580752085303</v>
      </c>
      <c r="G32">
        <v>2.9869247914637799E-4</v>
      </c>
    </row>
    <row r="33" spans="1:7" x14ac:dyDescent="0.25">
      <c r="A33">
        <v>3.2</v>
      </c>
      <c r="B33">
        <v>8.6079999999999993E-3</v>
      </c>
      <c r="C33">
        <v>7.8186231903325902E-3</v>
      </c>
      <c r="D33">
        <v>7.8937680966740197E-4</v>
      </c>
      <c r="E33">
        <v>0.68414149999999996</v>
      </c>
      <c r="F33">
        <v>0.68395753597823195</v>
      </c>
      <c r="G33">
        <v>1.8396402176790099E-4</v>
      </c>
    </row>
    <row r="34" spans="1:7" x14ac:dyDescent="0.25">
      <c r="A34">
        <v>3.3</v>
      </c>
      <c r="B34">
        <v>1.04581E-2</v>
      </c>
      <c r="C34">
        <v>9.5862609325290705E-3</v>
      </c>
      <c r="D34">
        <v>8.7183906747092198E-4</v>
      </c>
      <c r="E34">
        <v>0.69069029999999998</v>
      </c>
      <c r="F34">
        <v>0.69089775620469696</v>
      </c>
      <c r="G34">
        <v>2.0745620469719801E-4</v>
      </c>
    </row>
    <row r="35" spans="1:7" x14ac:dyDescent="0.25">
      <c r="A35">
        <v>3.4</v>
      </c>
      <c r="B35">
        <v>1.2679599999999999E-2</v>
      </c>
      <c r="C35">
        <v>1.1617320717090899E-2</v>
      </c>
      <c r="D35">
        <v>1.06227928290907E-3</v>
      </c>
      <c r="E35">
        <v>0.69654749999999999</v>
      </c>
      <c r="F35">
        <v>0.69715407089174497</v>
      </c>
      <c r="G35">
        <v>6.0657089174498402E-4</v>
      </c>
    </row>
    <row r="36" spans="1:7" x14ac:dyDescent="0.25">
      <c r="A36">
        <v>3.5</v>
      </c>
      <c r="B36">
        <v>1.50733E-2</v>
      </c>
      <c r="C36">
        <v>1.3925972608223199E-2</v>
      </c>
      <c r="D36">
        <v>1.14732739177674E-3</v>
      </c>
      <c r="E36">
        <v>0.70223360000000001</v>
      </c>
      <c r="F36">
        <v>0.70273556563390405</v>
      </c>
      <c r="G36">
        <v>5.0196563390403305E-4</v>
      </c>
    </row>
    <row r="37" spans="1:7" x14ac:dyDescent="0.25">
      <c r="A37">
        <v>3.6</v>
      </c>
      <c r="B37">
        <v>1.7752199999999999E-2</v>
      </c>
      <c r="C37">
        <v>1.6523767207287699E-2</v>
      </c>
      <c r="D37">
        <v>1.22843279271225E-3</v>
      </c>
      <c r="E37">
        <v>0.70701199999999997</v>
      </c>
      <c r="F37">
        <v>0.70765301883280596</v>
      </c>
      <c r="G37">
        <v>6.41018832806317E-4</v>
      </c>
    </row>
    <row r="38" spans="1:7" x14ac:dyDescent="0.25">
      <c r="A38">
        <v>3.7</v>
      </c>
      <c r="B38">
        <v>2.0913399999999999E-2</v>
      </c>
      <c r="C38">
        <v>1.9419419413189799E-2</v>
      </c>
      <c r="D38">
        <v>1.4939805868101101E-3</v>
      </c>
      <c r="E38">
        <v>0.71059850000000002</v>
      </c>
      <c r="F38">
        <v>0.71191905500431396</v>
      </c>
      <c r="G38">
        <v>1.32055500431427E-3</v>
      </c>
    </row>
    <row r="39" spans="1:7" x14ac:dyDescent="0.25">
      <c r="A39">
        <v>3.8</v>
      </c>
      <c r="B39">
        <v>2.4152099999999999E-2</v>
      </c>
      <c r="C39">
        <v>2.2618682931568702E-2</v>
      </c>
      <c r="D39">
        <v>1.5334170684312401E-3</v>
      </c>
      <c r="E39">
        <v>0.71442760000000005</v>
      </c>
      <c r="F39">
        <v>0.71554823311311599</v>
      </c>
      <c r="G39">
        <v>1.1206331131161601E-3</v>
      </c>
    </row>
    <row r="40" spans="1:7" x14ac:dyDescent="0.25">
      <c r="A40">
        <v>3.9</v>
      </c>
      <c r="B40">
        <v>2.79651E-2</v>
      </c>
      <c r="C40">
        <v>2.6124313693326399E-2</v>
      </c>
      <c r="D40">
        <v>1.84078630667352E-3</v>
      </c>
      <c r="E40">
        <v>0.7172811</v>
      </c>
      <c r="F40">
        <v>0.71855706701846001</v>
      </c>
      <c r="G40">
        <v>1.27596701846011E-3</v>
      </c>
    </row>
    <row r="41" spans="1:7" x14ac:dyDescent="0.25">
      <c r="A41">
        <v>4</v>
      </c>
      <c r="B41">
        <v>3.1583600000000003E-2</v>
      </c>
      <c r="C41">
        <v>2.9936116191737999E-2</v>
      </c>
      <c r="D41">
        <v>1.6474838082619599E-3</v>
      </c>
      <c r="E41">
        <v>0.7196709</v>
      </c>
      <c r="F41">
        <v>0.72096397987864302</v>
      </c>
      <c r="G41">
        <v>1.2930798786436801E-3</v>
      </c>
    </row>
    <row r="42" spans="1:7" x14ac:dyDescent="0.25">
      <c r="A42">
        <v>4.0999999999999996</v>
      </c>
      <c r="B42">
        <v>3.57805E-2</v>
      </c>
      <c r="C42">
        <v>3.4051063481108403E-2</v>
      </c>
      <c r="D42">
        <v>1.7294365188915901E-3</v>
      </c>
      <c r="E42">
        <v>0.72102060000000001</v>
      </c>
      <c r="F42">
        <v>0.72278919820624299</v>
      </c>
      <c r="G42">
        <v>1.76859820624353E-3</v>
      </c>
    </row>
    <row r="43" spans="1:7" x14ac:dyDescent="0.25">
      <c r="A43">
        <v>4.2</v>
      </c>
      <c r="B43">
        <v>4.0198600000000001E-2</v>
      </c>
      <c r="C43">
        <v>3.8463479295674098E-2</v>
      </c>
      <c r="D43">
        <v>1.7351207043258101E-3</v>
      </c>
      <c r="E43">
        <v>0.72259130000000005</v>
      </c>
      <c r="F43">
        <v>0.72405459408169104</v>
      </c>
      <c r="G43">
        <v>1.4632940816916499E-3</v>
      </c>
    </row>
    <row r="44" spans="1:7" x14ac:dyDescent="0.25">
      <c r="A44">
        <v>4.3</v>
      </c>
      <c r="B44">
        <v>4.5117499999999998E-2</v>
      </c>
      <c r="C44">
        <v>4.3165269445395497E-2</v>
      </c>
      <c r="D44">
        <v>1.95223055460444E-3</v>
      </c>
      <c r="E44">
        <v>0.72265040000000003</v>
      </c>
      <c r="F44">
        <v>0.72478348581363405</v>
      </c>
      <c r="G44">
        <v>2.1330858136348E-3</v>
      </c>
    </row>
    <row r="45" spans="1:7" x14ac:dyDescent="0.25">
      <c r="A45">
        <v>4.4000000000000004</v>
      </c>
      <c r="B45">
        <v>5.0303899999999999E-2</v>
      </c>
      <c r="C45">
        <v>4.8146189247120302E-2</v>
      </c>
      <c r="D45">
        <v>2.1577107528796399E-3</v>
      </c>
      <c r="E45">
        <v>0.72323510000000002</v>
      </c>
      <c r="F45">
        <v>0.72500040815741695</v>
      </c>
      <c r="G45">
        <v>1.7653081574177101E-3</v>
      </c>
    </row>
    <row r="46" spans="1:7" x14ac:dyDescent="0.25">
      <c r="A46">
        <v>4.5</v>
      </c>
      <c r="B46">
        <v>5.5440999999999997E-2</v>
      </c>
      <c r="C46">
        <v>5.3394134121268803E-2</v>
      </c>
      <c r="D46">
        <v>2.0468658787311301E-3</v>
      </c>
      <c r="E46">
        <v>0.72310059999999998</v>
      </c>
      <c r="F46">
        <v>0.724730863203492</v>
      </c>
      <c r="G46">
        <v>1.6302632034924599E-3</v>
      </c>
    </row>
    <row r="47" spans="1:7" x14ac:dyDescent="0.25">
      <c r="A47">
        <v>4.5999999999999996</v>
      </c>
      <c r="B47">
        <v>6.10669E-2</v>
      </c>
      <c r="C47">
        <v>5.8895441459587798E-2</v>
      </c>
      <c r="D47">
        <v>2.1714585404121502E-3</v>
      </c>
      <c r="E47">
        <v>0.72171940000000001</v>
      </c>
      <c r="F47">
        <v>0.72400106239482798</v>
      </c>
      <c r="G47">
        <v>2.2816623948279601E-3</v>
      </c>
    </row>
    <row r="48" spans="1:7" x14ac:dyDescent="0.25">
      <c r="A48">
        <v>4.7</v>
      </c>
      <c r="B48">
        <v>6.6925999999999999E-2</v>
      </c>
      <c r="C48">
        <v>6.4635193272053498E-2</v>
      </c>
      <c r="D48">
        <v>2.2908067279464399E-3</v>
      </c>
      <c r="E48">
        <v>0.72070179999999995</v>
      </c>
      <c r="F48">
        <v>0.72283766900714397</v>
      </c>
      <c r="G48">
        <v>2.1358690071441302E-3</v>
      </c>
    </row>
    <row r="49" spans="1:7" x14ac:dyDescent="0.25">
      <c r="A49">
        <v>4.8</v>
      </c>
      <c r="B49">
        <v>7.2767799999999994E-2</v>
      </c>
      <c r="C49">
        <v>7.0597510781061301E-2</v>
      </c>
      <c r="D49">
        <v>2.17028921893863E-3</v>
      </c>
      <c r="E49">
        <v>0.71900560000000002</v>
      </c>
      <c r="F49">
        <v>0.721267549002094</v>
      </c>
      <c r="G49">
        <v>2.26194900209397E-3</v>
      </c>
    </row>
    <row r="50" spans="1:7" x14ac:dyDescent="0.25">
      <c r="A50">
        <v>4.9000000000000004</v>
      </c>
      <c r="B50">
        <v>7.9043500000000003E-2</v>
      </c>
      <c r="C50">
        <v>7.6765833898491495E-2</v>
      </c>
      <c r="D50">
        <v>2.2776661015084798E-3</v>
      </c>
      <c r="E50">
        <v>0.7170744</v>
      </c>
      <c r="F50">
        <v>0.71931753659598896</v>
      </c>
      <c r="G50">
        <v>2.2431365959895101E-3</v>
      </c>
    </row>
    <row r="51" spans="1:7" x14ac:dyDescent="0.25">
      <c r="A51">
        <v>5</v>
      </c>
      <c r="B51">
        <v>8.53907E-2</v>
      </c>
      <c r="C51">
        <v>8.3123180272893102E-2</v>
      </c>
      <c r="D51">
        <v>2.26751972710681E-3</v>
      </c>
      <c r="E51">
        <v>0.71485580000000004</v>
      </c>
      <c r="F51">
        <v>0.71701421930282205</v>
      </c>
      <c r="G51">
        <v>2.1584193028221202E-3</v>
      </c>
    </row>
    <row r="52" spans="1:7" x14ac:dyDescent="0.25">
      <c r="A52">
        <v>5.0999999999999996</v>
      </c>
      <c r="B52">
        <v>9.2061599999999993E-2</v>
      </c>
      <c r="C52">
        <v>8.9652380236647997E-2</v>
      </c>
      <c r="D52">
        <v>2.4092197633519799E-3</v>
      </c>
      <c r="E52">
        <v>0.71210410000000002</v>
      </c>
      <c r="F52">
        <v>0.71438374570743901</v>
      </c>
      <c r="G52">
        <v>2.2796457074393201E-3</v>
      </c>
    </row>
    <row r="53" spans="1:7" x14ac:dyDescent="0.25">
      <c r="A53">
        <v>5.2</v>
      </c>
      <c r="B53">
        <v>9.8887699999999995E-2</v>
      </c>
      <c r="C53">
        <v>9.6336285452762196E-2</v>
      </c>
      <c r="D53">
        <v>2.5514145472377799E-3</v>
      </c>
      <c r="E53">
        <v>0.70905339999999994</v>
      </c>
      <c r="F53">
        <v>0.71145165787030995</v>
      </c>
      <c r="G53">
        <v>2.3982578703108902E-3</v>
      </c>
    </row>
    <row r="54" spans="1:7" x14ac:dyDescent="0.25">
      <c r="A54">
        <v>5.3</v>
      </c>
      <c r="B54">
        <v>0.10541209999999999</v>
      </c>
      <c r="C54">
        <v>0.10315795032063001</v>
      </c>
      <c r="D54">
        <v>2.2541496793690098E-3</v>
      </c>
      <c r="E54">
        <v>0.70591380000000004</v>
      </c>
      <c r="F54">
        <v>0.70824274909996099</v>
      </c>
      <c r="G54">
        <v>2.32894909996095E-3</v>
      </c>
    </row>
    <row r="55" spans="1:7" x14ac:dyDescent="0.25">
      <c r="A55">
        <v>5.4</v>
      </c>
      <c r="B55">
        <v>0.1122962</v>
      </c>
      <c r="C55">
        <v>0.11010078623459101</v>
      </c>
      <c r="D55">
        <v>2.19541376540895E-3</v>
      </c>
      <c r="E55">
        <v>0.70270129999999997</v>
      </c>
      <c r="F55">
        <v>0.70478094687100501</v>
      </c>
      <c r="G55">
        <v>2.0796468710057E-3</v>
      </c>
    </row>
    <row r="56" spans="1:7" x14ac:dyDescent="0.25">
      <c r="A56">
        <v>5.5</v>
      </c>
      <c r="B56">
        <v>0.1192826</v>
      </c>
      <c r="C56">
        <v>0.117148689600407</v>
      </c>
      <c r="D56">
        <v>2.1339103995925502E-3</v>
      </c>
      <c r="E56">
        <v>0.69883830000000002</v>
      </c>
      <c r="F56">
        <v>0.70108921991540396</v>
      </c>
      <c r="G56">
        <v>2.2509199154042698E-3</v>
      </c>
    </row>
    <row r="57" spans="1:7" x14ac:dyDescent="0.25">
      <c r="A57">
        <v>5.6</v>
      </c>
      <c r="B57">
        <v>0.12660679999999999</v>
      </c>
      <c r="C57">
        <v>0.12428614511743701</v>
      </c>
      <c r="D57">
        <v>2.3206548825624798E-3</v>
      </c>
      <c r="E57">
        <v>0.69499809999999995</v>
      </c>
      <c r="F57">
        <v>0.697189507960008</v>
      </c>
      <c r="G57">
        <v>2.1914079600087099E-3</v>
      </c>
    </row>
    <row r="58" spans="1:7" x14ac:dyDescent="0.25">
      <c r="A58">
        <v>5.7</v>
      </c>
      <c r="B58">
        <v>0.1334843</v>
      </c>
      <c r="C58">
        <v>0.131498306250385</v>
      </c>
      <c r="D58">
        <v>1.9859937496141101E-3</v>
      </c>
      <c r="E58">
        <v>0.69088340000000004</v>
      </c>
      <c r="F58">
        <v>0.69310267220451705</v>
      </c>
      <c r="G58">
        <v>2.2192722045170001E-3</v>
      </c>
    </row>
    <row r="59" spans="1:7" x14ac:dyDescent="0.25">
      <c r="A59">
        <v>5.8</v>
      </c>
      <c r="B59">
        <v>0.14100760000000001</v>
      </c>
      <c r="C59">
        <v>0.138771055070884</v>
      </c>
      <c r="D59">
        <v>2.2365449291157301E-3</v>
      </c>
      <c r="E59">
        <v>0.68655750000000004</v>
      </c>
      <c r="F59">
        <v>0.68884846440579905</v>
      </c>
      <c r="G59">
        <v>2.2909644057993398E-3</v>
      </c>
    </row>
    <row r="60" spans="1:7" x14ac:dyDescent="0.25">
      <c r="A60">
        <v>5.9</v>
      </c>
      <c r="B60">
        <v>0.14846280000000001</v>
      </c>
      <c r="C60">
        <v>0.14609104377350801</v>
      </c>
      <c r="D60">
        <v>2.37175622649135E-3</v>
      </c>
      <c r="E60">
        <v>0.68211250000000001</v>
      </c>
      <c r="F60">
        <v>0.68444551233091799</v>
      </c>
      <c r="G60">
        <v>2.3330123309185302E-3</v>
      </c>
    </row>
    <row r="61" spans="1:7" x14ac:dyDescent="0.25">
      <c r="A61">
        <v>6</v>
      </c>
      <c r="B61">
        <v>0.1552827</v>
      </c>
      <c r="C61">
        <v>0.153445720190482</v>
      </c>
      <c r="D61">
        <v>1.83697980951724E-3</v>
      </c>
      <c r="E61">
        <v>0.67782149999999997</v>
      </c>
      <c r="F61">
        <v>0.67991131933618898</v>
      </c>
      <c r="G61">
        <v>2.08981933618968E-3</v>
      </c>
    </row>
    <row r="62" spans="1:7" x14ac:dyDescent="0.25">
      <c r="A62">
        <v>6.1</v>
      </c>
      <c r="B62">
        <v>0.16291410000000001</v>
      </c>
      <c r="C62">
        <v>0.160823339569274</v>
      </c>
      <c r="D62">
        <v>2.09076043072586E-3</v>
      </c>
      <c r="E62">
        <v>0.67317400000000005</v>
      </c>
      <c r="F62">
        <v>0.675262275899427</v>
      </c>
      <c r="G62">
        <v>2.0882758994276102E-3</v>
      </c>
    </row>
    <row r="63" spans="1:7" x14ac:dyDescent="0.25">
      <c r="A63">
        <v>6.2</v>
      </c>
      <c r="B63">
        <v>0.17024600000000001</v>
      </c>
      <c r="C63">
        <v>0.16821296475967401</v>
      </c>
      <c r="D63">
        <v>2.0330352403251598E-3</v>
      </c>
      <c r="E63">
        <v>0.66857180000000005</v>
      </c>
      <c r="F63">
        <v>0.67051368105599296</v>
      </c>
      <c r="G63">
        <v>1.9418810559936801E-3</v>
      </c>
    </row>
    <row r="64" spans="1:7" x14ac:dyDescent="0.25">
      <c r="A64">
        <v>6.3</v>
      </c>
      <c r="B64">
        <v>0.17760809999999999</v>
      </c>
      <c r="C64">
        <v>0.17560445680058301</v>
      </c>
      <c r="D64">
        <v>2.0036431994167299E-3</v>
      </c>
      <c r="E64">
        <v>0.66373970000000004</v>
      </c>
      <c r="F64">
        <v>0.665679771848393</v>
      </c>
      <c r="G64">
        <v>1.94007184839306E-3</v>
      </c>
    </row>
    <row r="65" spans="1:7" x14ac:dyDescent="0.25">
      <c r="A65">
        <v>6.4</v>
      </c>
      <c r="B65">
        <v>0.18469720000000001</v>
      </c>
      <c r="C65">
        <v>0.18298845771698999</v>
      </c>
      <c r="D65">
        <v>1.70874228300987E-3</v>
      </c>
      <c r="E65">
        <v>0.65889810000000004</v>
      </c>
      <c r="F65">
        <v>0.66077375907929603</v>
      </c>
      <c r="G65">
        <v>1.87565907929654E-3</v>
      </c>
    </row>
    <row r="66" spans="1:7" x14ac:dyDescent="0.25">
      <c r="A66">
        <v>6.5</v>
      </c>
      <c r="B66">
        <v>0.192357</v>
      </c>
      <c r="C66">
        <v>0.19035636714688001</v>
      </c>
      <c r="D66">
        <v>2.0006328531195399E-3</v>
      </c>
      <c r="E66">
        <v>0.65377419999999997</v>
      </c>
      <c r="F66">
        <v>0.655807867847229</v>
      </c>
      <c r="G66">
        <v>2.0336678472292402E-3</v>
      </c>
    </row>
    <row r="67" spans="1:7" x14ac:dyDescent="0.25">
      <c r="A67">
        <v>6.6</v>
      </c>
      <c r="B67">
        <v>0.19988149999999999</v>
      </c>
      <c r="C67">
        <v>0.19770031422527801</v>
      </c>
      <c r="D67">
        <v>2.1811857747213699E-3</v>
      </c>
      <c r="E67">
        <v>0.64875510000000003</v>
      </c>
      <c r="F67">
        <v>0.65079338153391797</v>
      </c>
      <c r="G67">
        <v>2.03828153391816E-3</v>
      </c>
    </row>
    <row r="68" spans="1:7" x14ac:dyDescent="0.25">
      <c r="A68">
        <v>6.7</v>
      </c>
      <c r="B68">
        <v>0.20699509999999999</v>
      </c>
      <c r="C68">
        <v>0.205013125965369</v>
      </c>
      <c r="D68">
        <v>1.9819740346309002E-3</v>
      </c>
      <c r="E68">
        <v>0.64357759999999997</v>
      </c>
      <c r="F68">
        <v>0.64574068809589802</v>
      </c>
      <c r="G68">
        <v>2.1630880958984902E-3</v>
      </c>
    </row>
    <row r="69" spans="1:7" x14ac:dyDescent="0.25">
      <c r="A69">
        <v>6.8</v>
      </c>
      <c r="B69">
        <v>0.21417079999999999</v>
      </c>
      <c r="C69">
        <v>0.212288293199348</v>
      </c>
      <c r="D69">
        <v>1.8825068006518E-3</v>
      </c>
      <c r="E69">
        <v>0.6389032</v>
      </c>
      <c r="F69">
        <v>0.64065932768590494</v>
      </c>
      <c r="G69">
        <v>1.75612768590527E-3</v>
      </c>
    </row>
    <row r="70" spans="1:7" x14ac:dyDescent="0.25">
      <c r="A70">
        <v>6.9</v>
      </c>
      <c r="B70">
        <v>0.22129860000000001</v>
      </c>
      <c r="C70">
        <v>0.219519934977495</v>
      </c>
      <c r="D70">
        <v>1.77866502250495E-3</v>
      </c>
      <c r="E70">
        <v>0.63381520000000002</v>
      </c>
      <c r="F70">
        <v>0.63555804078902201</v>
      </c>
      <c r="G70">
        <v>1.74284078902231E-3</v>
      </c>
    </row>
    <row r="71" spans="1:7" x14ac:dyDescent="0.25">
      <c r="A71">
        <v>7</v>
      </c>
      <c r="B71">
        <v>0.22864200000000001</v>
      </c>
      <c r="C71">
        <v>0.226702762174679</v>
      </c>
      <c r="D71">
        <v>1.93923782532048E-3</v>
      </c>
      <c r="E71">
        <v>0.62842019999999998</v>
      </c>
      <c r="F71">
        <v>0.63044481620285697</v>
      </c>
      <c r="G71">
        <v>2.0246162028578702E-3</v>
      </c>
    </row>
    <row r="72" spans="1:7" x14ac:dyDescent="0.25">
      <c r="A72">
        <v>7.1</v>
      </c>
      <c r="B72">
        <v>0.23576440000000001</v>
      </c>
      <c r="C72">
        <v>0.23383204091989701</v>
      </c>
      <c r="D72">
        <v>1.93235908010205E-3</v>
      </c>
      <c r="E72">
        <v>0.62356780000000001</v>
      </c>
      <c r="F72">
        <v>0.62532693831963304</v>
      </c>
      <c r="G72">
        <v>1.7591383196337001E-3</v>
      </c>
    </row>
    <row r="73" spans="1:7" x14ac:dyDescent="0.25">
      <c r="A73">
        <v>7.2</v>
      </c>
      <c r="B73">
        <v>0.24256230000000001</v>
      </c>
      <c r="C73">
        <v>0.24090355634643501</v>
      </c>
      <c r="D73">
        <v>1.65874365356499E-3</v>
      </c>
      <c r="E73">
        <v>0.61856219999999995</v>
      </c>
      <c r="F73">
        <v>0.62021103328107297</v>
      </c>
      <c r="G73">
        <v>1.64883328107312E-3</v>
      </c>
    </row>
    <row r="74" spans="1:7" x14ac:dyDescent="0.25">
      <c r="A74">
        <v>7.3</v>
      </c>
      <c r="B74">
        <v>0.24947279999999999</v>
      </c>
      <c r="C74">
        <v>0.24791357705734901</v>
      </c>
      <c r="D74">
        <v>1.55922294265026E-3</v>
      </c>
      <c r="E74">
        <v>0.61358599999999996</v>
      </c>
      <c r="F74">
        <v>0.61510311367501302</v>
      </c>
      <c r="G74">
        <v>1.5171136750133901E-3</v>
      </c>
    </row>
    <row r="75" spans="1:7" x14ac:dyDescent="0.25">
      <c r="A75">
        <v>7.4</v>
      </c>
      <c r="B75">
        <v>0.2562797</v>
      </c>
      <c r="C75">
        <v>0.25485882061228399</v>
      </c>
      <c r="D75">
        <v>1.4208793877159499E-3</v>
      </c>
      <c r="E75">
        <v>0.60851840000000001</v>
      </c>
      <c r="F75">
        <v>0.610008621526682</v>
      </c>
      <c r="G75">
        <v>1.49022152668243E-3</v>
      </c>
    </row>
    <row r="76" spans="1:7" x14ac:dyDescent="0.25">
      <c r="A76">
        <v>7.5</v>
      </c>
      <c r="B76">
        <v>0.2632854</v>
      </c>
      <c r="C76">
        <v>0.26173642026595101</v>
      </c>
      <c r="D76">
        <v>1.5489797340487699E-3</v>
      </c>
      <c r="E76">
        <v>0.6031533</v>
      </c>
      <c r="F76">
        <v>0.60493246940874501</v>
      </c>
      <c r="G76">
        <v>1.779169408745E-3</v>
      </c>
    </row>
    <row r="77" spans="1:7" x14ac:dyDescent="0.25">
      <c r="A77">
        <v>7.6</v>
      </c>
      <c r="B77">
        <v>0.2703777</v>
      </c>
      <c r="C77">
        <v>0.26854389312487797</v>
      </c>
      <c r="D77">
        <v>1.8338068751215699E-3</v>
      </c>
      <c r="E77">
        <v>0.59807429999999995</v>
      </c>
      <c r="F77">
        <v>0.59987907955378095</v>
      </c>
      <c r="G77">
        <v>1.80477955378188E-3</v>
      </c>
    </row>
    <row r="78" spans="1:7" x14ac:dyDescent="0.25">
      <c r="A78">
        <v>7.7</v>
      </c>
      <c r="B78">
        <v>0.27664149999999998</v>
      </c>
      <c r="C78">
        <v>0.275279109835742</v>
      </c>
      <c r="D78">
        <v>1.36239016425732E-3</v>
      </c>
      <c r="E78">
        <v>0.59349790000000002</v>
      </c>
      <c r="F78">
        <v>0.59485242090212398</v>
      </c>
      <c r="G78">
        <v>1.35452090212484E-3</v>
      </c>
    </row>
    <row r="79" spans="1:7" x14ac:dyDescent="0.25">
      <c r="A79">
        <v>7.8</v>
      </c>
      <c r="B79">
        <v>0.28356969999999998</v>
      </c>
      <c r="C79">
        <v>0.28194026587474103</v>
      </c>
      <c r="D79">
        <v>1.6294341252583999E-3</v>
      </c>
      <c r="E79">
        <v>0.58836809999999995</v>
      </c>
      <c r="F79">
        <v>0.58985604405814696</v>
      </c>
      <c r="G79">
        <v>1.4879440581477799E-3</v>
      </c>
    </row>
    <row r="80" spans="1:7" x14ac:dyDescent="0.25">
      <c r="A80">
        <v>7.9</v>
      </c>
      <c r="B80">
        <v>0.29029349999999998</v>
      </c>
      <c r="C80">
        <v>0.28852585447165602</v>
      </c>
      <c r="D80">
        <v>1.7676455283432901E-3</v>
      </c>
      <c r="E80">
        <v>0.58299440000000002</v>
      </c>
      <c r="F80">
        <v>0.58489311416044498</v>
      </c>
      <c r="G80">
        <v>1.8987141604451801E-3</v>
      </c>
    </row>
    <row r="81" spans="1:7" x14ac:dyDescent="0.25">
      <c r="A81">
        <v>8</v>
      </c>
      <c r="B81">
        <v>0.29644110000000001</v>
      </c>
      <c r="C81">
        <v>0.29503464117350398</v>
      </c>
      <c r="D81">
        <v>1.40645882649526E-3</v>
      </c>
      <c r="E81">
        <v>0.57864709999999997</v>
      </c>
      <c r="F81">
        <v>0.57996644169688205</v>
      </c>
      <c r="G81">
        <v>1.3193416968825199E-3</v>
      </c>
    </row>
    <row r="82" spans="1:7" x14ac:dyDescent="0.25">
      <c r="A82">
        <v>8.1</v>
      </c>
      <c r="B82">
        <v>0.30281930000000001</v>
      </c>
      <c r="C82">
        <v>0.30146564002991399</v>
      </c>
      <c r="D82">
        <v>1.3536599700858501E-3</v>
      </c>
      <c r="E82">
        <v>0.5736677</v>
      </c>
      <c r="F82">
        <v>0.57507851131529697</v>
      </c>
      <c r="G82">
        <v>1.41081131529785E-3</v>
      </c>
    </row>
    <row r="83" spans="1:7" x14ac:dyDescent="0.25">
      <c r="A83">
        <v>8.1999999999999993</v>
      </c>
      <c r="B83">
        <v>0.3094596</v>
      </c>
      <c r="C83">
        <v>0.30781809136468202</v>
      </c>
      <c r="D83">
        <v>1.64150863531703E-3</v>
      </c>
      <c r="E83">
        <v>0.56872650000000002</v>
      </c>
      <c r="F83">
        <v>0.57023150869558303</v>
      </c>
      <c r="G83">
        <v>1.5050086955832301E-3</v>
      </c>
    </row>
    <row r="84" spans="1:7" x14ac:dyDescent="0.25">
      <c r="A84">
        <v>8.3000000000000007</v>
      </c>
      <c r="B84">
        <v>0.31543919999999998</v>
      </c>
      <c r="C84">
        <v>0.31409144108458498</v>
      </c>
      <c r="D84">
        <v>1.3477589154145501E-3</v>
      </c>
      <c r="E84">
        <v>0.56422879999999997</v>
      </c>
      <c r="F84">
        <v>0.56542734555975105</v>
      </c>
      <c r="G84">
        <v>1.1985455597514E-3</v>
      </c>
    </row>
    <row r="85" spans="1:7" x14ac:dyDescent="0.25">
      <c r="A85">
        <v>8.4</v>
      </c>
      <c r="B85">
        <v>0.32173620000000003</v>
      </c>
      <c r="C85">
        <v>0.32028532146664901</v>
      </c>
      <c r="D85">
        <v>1.45087853335079E-3</v>
      </c>
      <c r="E85">
        <v>0.55922320000000003</v>
      </c>
      <c r="F85">
        <v>0.56066768290412805</v>
      </c>
      <c r="G85">
        <v>1.44448290412846E-3</v>
      </c>
    </row>
    <row r="86" spans="1:7" x14ac:dyDescent="0.25">
      <c r="A86">
        <v>8.5</v>
      </c>
      <c r="B86">
        <v>0.3275325</v>
      </c>
      <c r="C86">
        <v>0.32639953335823801</v>
      </c>
      <c r="D86">
        <v>1.1329666417610399E-3</v>
      </c>
      <c r="E86">
        <v>0.55481780000000003</v>
      </c>
      <c r="F86">
        <v>0.55595395254258495</v>
      </c>
      <c r="G86">
        <v>1.13615254258492E-3</v>
      </c>
    </row>
    <row r="87" spans="1:7" x14ac:dyDescent="0.25">
      <c r="A87">
        <v>8.6</v>
      </c>
      <c r="B87">
        <v>0.33370060000000001</v>
      </c>
      <c r="C87">
        <v>0.33243402971978198</v>
      </c>
      <c r="D87">
        <v>1.26657028021764E-3</v>
      </c>
      <c r="E87">
        <v>0.5499406</v>
      </c>
      <c r="F87">
        <v>0.55128737705227604</v>
      </c>
      <c r="G87">
        <v>1.34677705227614E-3</v>
      </c>
    </row>
    <row r="88" spans="1:7" x14ac:dyDescent="0.25">
      <c r="A88">
        <v>8.6999999999999993</v>
      </c>
      <c r="B88">
        <v>0.33937149999999999</v>
      </c>
      <c r="C88">
        <v>0.33838890043744002</v>
      </c>
      <c r="D88">
        <v>9.825995625594719E-4</v>
      </c>
      <c r="E88">
        <v>0.54576349999999996</v>
      </c>
      <c r="F88">
        <v>0.54666898821412302</v>
      </c>
      <c r="G88">
        <v>9.0548821412339499E-4</v>
      </c>
    </row>
    <row r="89" spans="1:7" x14ac:dyDescent="0.25">
      <c r="A89">
        <v>8.8000000000000007</v>
      </c>
      <c r="B89">
        <v>0.34525149999999999</v>
      </c>
      <c r="C89">
        <v>0.34426435833203001</v>
      </c>
      <c r="D89">
        <v>9.8714166796931503E-4</v>
      </c>
      <c r="E89">
        <v>0.54094169999999997</v>
      </c>
      <c r="F89">
        <v>0.54209964403964195</v>
      </c>
      <c r="G89">
        <v>1.15794403964264E-3</v>
      </c>
    </row>
    <row r="90" spans="1:7" x14ac:dyDescent="0.25">
      <c r="A90">
        <v>8.9</v>
      </c>
      <c r="B90">
        <v>0.3509448</v>
      </c>
      <c r="C90">
        <v>0.35006072629075402</v>
      </c>
      <c r="D90">
        <v>8.8407370924586904E-4</v>
      </c>
      <c r="E90">
        <v>0.53650580000000003</v>
      </c>
      <c r="F90">
        <v>0.53758004447398999</v>
      </c>
      <c r="G90">
        <v>1.0742444739900701E-3</v>
      </c>
    </row>
    <row r="91" spans="1:7" x14ac:dyDescent="0.25">
      <c r="A91">
        <v>9</v>
      </c>
      <c r="B91">
        <v>0.35664410000000002</v>
      </c>
      <c r="C91">
        <v>0.35577842544947602</v>
      </c>
      <c r="D91">
        <v>8.6567455052322096E-4</v>
      </c>
      <c r="E91">
        <v>0.53233790000000003</v>
      </c>
      <c r="F91">
        <v>0.53311074586255502</v>
      </c>
      <c r="G91">
        <v>7.7284586255588195E-4</v>
      </c>
    </row>
    <row r="92" spans="1:7" x14ac:dyDescent="0.25">
      <c r="A92">
        <v>9.1</v>
      </c>
      <c r="B92">
        <v>0.36229499999999998</v>
      </c>
      <c r="C92">
        <v>0.361417964355226</v>
      </c>
      <c r="D92">
        <v>8.7703564477364904E-4</v>
      </c>
      <c r="E92">
        <v>0.52760779999999996</v>
      </c>
      <c r="F92">
        <v>0.52869217426527204</v>
      </c>
      <c r="G92">
        <v>1.0843742652720801E-3</v>
      </c>
    </row>
    <row r="93" spans="1:7" x14ac:dyDescent="0.25">
      <c r="A93">
        <v>9.1999999999999993</v>
      </c>
      <c r="B93">
        <v>0.36805070000000001</v>
      </c>
      <c r="C93">
        <v>0.366979929041027</v>
      </c>
      <c r="D93">
        <v>1.07077095897245E-3</v>
      </c>
      <c r="E93">
        <v>0.52325619999999995</v>
      </c>
      <c r="F93">
        <v>0.524324637699219</v>
      </c>
      <c r="G93">
        <v>1.06843769921949E-3</v>
      </c>
    </row>
    <row r="94" spans="1:7" x14ac:dyDescent="0.25">
      <c r="A94">
        <v>9.3000000000000007</v>
      </c>
      <c r="B94">
        <v>0.3732877</v>
      </c>
      <c r="C94">
        <v>0.37246497394802802</v>
      </c>
      <c r="D94">
        <v>8.2272605197125604E-4</v>
      </c>
      <c r="E94">
        <v>0.51910330000000005</v>
      </c>
      <c r="F94">
        <v>0.52000833738625196</v>
      </c>
      <c r="G94">
        <v>9.0503738625235999E-4</v>
      </c>
    </row>
    <row r="95" spans="1:7" x14ac:dyDescent="0.25">
      <c r="A95">
        <v>9.4</v>
      </c>
      <c r="B95">
        <v>0.37874960000000002</v>
      </c>
      <c r="C95">
        <v>0.37787381363296701</v>
      </c>
      <c r="D95">
        <v>8.7578636703261603E-4</v>
      </c>
      <c r="E95">
        <v>0.51485860000000006</v>
      </c>
      <c r="F95">
        <v>0.51574337807831905</v>
      </c>
      <c r="G95">
        <v>8.8477807831910296E-4</v>
      </c>
    </row>
    <row r="96" spans="1:7" x14ac:dyDescent="0.25">
      <c r="A96">
        <v>9.5</v>
      </c>
      <c r="B96">
        <v>0.38413750000000002</v>
      </c>
      <c r="C96">
        <v>0.38320721520226297</v>
      </c>
      <c r="D96">
        <v>9.3028479773682405E-4</v>
      </c>
      <c r="E96">
        <v>0.51059370000000004</v>
      </c>
      <c r="F96">
        <v>0.51152977752905604</v>
      </c>
      <c r="G96">
        <v>9.3607752905633303E-4</v>
      </c>
    </row>
    <row r="97" spans="1:7" x14ac:dyDescent="0.25">
      <c r="A97">
        <v>9.6</v>
      </c>
      <c r="B97">
        <v>0.38967980000000002</v>
      </c>
      <c r="C97">
        <v>0.388465991417346</v>
      </c>
      <c r="D97">
        <v>1.21380858265379E-3</v>
      </c>
      <c r="E97">
        <v>0.50639699999999999</v>
      </c>
      <c r="F97">
        <v>0.50736747517612901</v>
      </c>
      <c r="G97">
        <v>9.7047517612902602E-4</v>
      </c>
    </row>
    <row r="98" spans="1:7" x14ac:dyDescent="0.25">
      <c r="A98">
        <v>9.6999999999999993</v>
      </c>
      <c r="B98">
        <v>0.39453729999999998</v>
      </c>
      <c r="C98">
        <v>0.39365099441915602</v>
      </c>
      <c r="D98">
        <v>8.8630558084357104E-4</v>
      </c>
      <c r="E98">
        <v>0.50237750000000003</v>
      </c>
      <c r="F98">
        <v>0.50325634009473597</v>
      </c>
      <c r="G98">
        <v>8.7884009473626601E-4</v>
      </c>
    </row>
    <row r="99" spans="1:7" x14ac:dyDescent="0.25">
      <c r="A99">
        <v>9.8000000000000007</v>
      </c>
      <c r="B99">
        <v>0.39991870000000002</v>
      </c>
      <c r="C99">
        <v>0.39876311002303999</v>
      </c>
      <c r="D99">
        <v>1.1555899769595799E-3</v>
      </c>
      <c r="E99">
        <v>0.4982898</v>
      </c>
      <c r="F99">
        <v>0.49919617827875701</v>
      </c>
      <c r="G99">
        <v>9.0637827875755805E-4</v>
      </c>
    </row>
    <row r="100" spans="1:7" x14ac:dyDescent="0.25">
      <c r="A100">
        <v>9.9</v>
      </c>
      <c r="B100">
        <v>0.40439069999999999</v>
      </c>
      <c r="C100">
        <v>0.40380325253847899</v>
      </c>
      <c r="D100">
        <v>5.8744746152050698E-4</v>
      </c>
      <c r="E100">
        <v>0.49453049999999998</v>
      </c>
      <c r="F100">
        <v>0.49518673930220403</v>
      </c>
      <c r="G100">
        <v>6.5623930220459704E-4</v>
      </c>
    </row>
    <row r="101" spans="1:7" x14ac:dyDescent="0.25">
      <c r="A101">
        <v>10</v>
      </c>
      <c r="B101">
        <v>0.40945409999999999</v>
      </c>
      <c r="C101">
        <v>0.40877236007119899</v>
      </c>
      <c r="D101">
        <v>6.8173992880055101E-4</v>
      </c>
      <c r="E101">
        <v>0.49053360000000001</v>
      </c>
      <c r="F101">
        <v>0.49122772240997098</v>
      </c>
      <c r="G101">
        <v>6.9412240997185305E-4</v>
      </c>
    </row>
    <row r="102" spans="1:7" x14ac:dyDescent="0.25">
      <c r="A102">
        <v>10.1</v>
      </c>
      <c r="B102">
        <v>0.41450599999999999</v>
      </c>
      <c r="C102">
        <v>0.413671390268189</v>
      </c>
      <c r="D102">
        <v>8.3460973181082E-4</v>
      </c>
      <c r="E102">
        <v>0.48649340000000002</v>
      </c>
      <c r="F102">
        <v>0.48731878208340301</v>
      </c>
      <c r="G102">
        <v>8.2538208340354703E-4</v>
      </c>
    </row>
    <row r="103" spans="1:7" x14ac:dyDescent="0.25">
      <c r="A103">
        <v>10.199999999999999</v>
      </c>
      <c r="B103">
        <v>0.41911029999999999</v>
      </c>
      <c r="C103">
        <v>0.41850131646900701</v>
      </c>
      <c r="D103">
        <v>6.08983530992535E-4</v>
      </c>
      <c r="E103">
        <v>0.4827978</v>
      </c>
      <c r="F103">
        <v>0.48345953312287598</v>
      </c>
      <c r="G103">
        <v>6.6173312287626197E-4</v>
      </c>
    </row>
    <row r="104" spans="1:7" x14ac:dyDescent="0.25">
      <c r="A104">
        <v>10.3</v>
      </c>
      <c r="B104">
        <v>0.42416949999999998</v>
      </c>
      <c r="C104">
        <v>0.423263124229457</v>
      </c>
      <c r="D104">
        <v>9.0637577054225496E-4</v>
      </c>
      <c r="E104">
        <v>0.4786803</v>
      </c>
      <c r="F104">
        <v>0.47964955528647202</v>
      </c>
      <c r="G104">
        <v>9.6925528647273597E-4</v>
      </c>
    </row>
    <row r="105" spans="1:7" x14ac:dyDescent="0.25">
      <c r="A105">
        <v>10.4</v>
      </c>
      <c r="B105">
        <v>0.42853629999999998</v>
      </c>
      <c r="C105">
        <v>0.427957808186259</v>
      </c>
      <c r="D105">
        <v>5.7849181374036696E-4</v>
      </c>
      <c r="E105">
        <v>0.4752149</v>
      </c>
      <c r="F105">
        <v>0.47588839752088802</v>
      </c>
      <c r="G105">
        <v>6.7349752088874295E-4</v>
      </c>
    </row>
    <row r="106" spans="1:7" x14ac:dyDescent="0.25">
      <c r="A106">
        <v>10.5</v>
      </c>
      <c r="B106">
        <v>0.43312109999999998</v>
      </c>
      <c r="C106">
        <v>0.43258636923374999</v>
      </c>
      <c r="D106">
        <v>5.3473076624921401E-4</v>
      </c>
      <c r="E106">
        <v>0.4716187</v>
      </c>
      <c r="F106">
        <v>0.472175581817947</v>
      </c>
      <c r="G106">
        <v>5.5688181794705195E-4</v>
      </c>
    </row>
    <row r="107" spans="1:7" x14ac:dyDescent="0.25">
      <c r="A107">
        <v>10.6</v>
      </c>
      <c r="B107">
        <v>0.43751220000000002</v>
      </c>
      <c r="C107">
        <v>0.43714981198589498</v>
      </c>
      <c r="D107">
        <v>3.6238801410415301E-4</v>
      </c>
      <c r="E107">
        <v>0.46807359999999998</v>
      </c>
      <c r="F107">
        <v>0.46851060672752898</v>
      </c>
      <c r="G107">
        <v>4.3700672752988701E-4</v>
      </c>
    </row>
    <row r="108" spans="1:7" x14ac:dyDescent="0.25">
      <c r="A108">
        <v>10.7</v>
      </c>
      <c r="B108">
        <v>0.44202190000000002</v>
      </c>
      <c r="C108">
        <v>0.44164914249898701</v>
      </c>
      <c r="D108">
        <v>3.7275750101212202E-4</v>
      </c>
      <c r="E108">
        <v>0.46444869999999999</v>
      </c>
      <c r="F108">
        <v>0.46489295055532398</v>
      </c>
      <c r="G108">
        <v>4.44250555324765E-4</v>
      </c>
    </row>
    <row r="109" spans="1:7" x14ac:dyDescent="0.25">
      <c r="A109">
        <v>10.8</v>
      </c>
      <c r="B109">
        <v>0.44670549999999998</v>
      </c>
      <c r="C109">
        <v>0.44608536623238398</v>
      </c>
      <c r="D109">
        <v>6.2013376761593797E-4</v>
      </c>
      <c r="E109">
        <v>0.46062039999999999</v>
      </c>
      <c r="F109">
        <v>0.46132207427155197</v>
      </c>
      <c r="G109">
        <v>7.0167427155259899E-4</v>
      </c>
    </row>
    <row r="110" spans="1:7" x14ac:dyDescent="0.25">
      <c r="A110">
        <v>10.9</v>
      </c>
      <c r="B110">
        <v>0.45113039999999999</v>
      </c>
      <c r="C110">
        <v>0.450459486226442</v>
      </c>
      <c r="D110">
        <v>6.7091377355787897E-4</v>
      </c>
      <c r="E110">
        <v>0.45716679999999998</v>
      </c>
      <c r="F110">
        <v>0.45779742415476199</v>
      </c>
      <c r="G110">
        <v>6.30624154762782E-4</v>
      </c>
    </row>
    <row r="111" spans="1:7" x14ac:dyDescent="0.25">
      <c r="A111">
        <v>11</v>
      </c>
      <c r="B111">
        <v>0.45538669999999998</v>
      </c>
      <c r="C111">
        <v>0.454772501478516</v>
      </c>
      <c r="D111">
        <v>6.1419852148319998E-4</v>
      </c>
      <c r="E111">
        <v>0.45391229999999999</v>
      </c>
      <c r="F111">
        <v>0.454318434192858</v>
      </c>
      <c r="G111">
        <v>4.0613419285806502E-4</v>
      </c>
    </row>
    <row r="112" spans="1:7" x14ac:dyDescent="0.25">
      <c r="A112">
        <v>11.1</v>
      </c>
      <c r="B112">
        <v>0.45971770000000001</v>
      </c>
      <c r="C112">
        <v>0.45902540549943999</v>
      </c>
      <c r="D112">
        <v>6.9229450055979802E-4</v>
      </c>
      <c r="E112">
        <v>0.4502005</v>
      </c>
      <c r="F112">
        <v>0.45088452826172698</v>
      </c>
      <c r="G112">
        <v>6.8402826172791998E-4</v>
      </c>
    </row>
    <row r="113" spans="1:7" x14ac:dyDescent="0.25">
      <c r="A113">
        <v>11.2</v>
      </c>
      <c r="B113">
        <v>0.46385100000000001</v>
      </c>
      <c r="C113">
        <v>0.46321918503436599</v>
      </c>
      <c r="D113">
        <v>6.3181496563391405E-4</v>
      </c>
      <c r="E113">
        <v>0.44691180000000003</v>
      </c>
      <c r="F113">
        <v>0.44749512210021902</v>
      </c>
      <c r="G113">
        <v>5.8332210021916299E-4</v>
      </c>
    </row>
    <row r="114" spans="1:7" x14ac:dyDescent="0.25">
      <c r="A114">
        <v>11.3</v>
      </c>
      <c r="B114">
        <v>0.46785270000000001</v>
      </c>
      <c r="C114">
        <v>0.46735481893319197</v>
      </c>
      <c r="D114">
        <v>4.9788106680709299E-4</v>
      </c>
      <c r="E114">
        <v>0.44373299999999999</v>
      </c>
      <c r="F114">
        <v>0.44414962509865002</v>
      </c>
      <c r="G114">
        <v>4.1662509865003601E-4</v>
      </c>
    </row>
    <row r="115" spans="1:7" x14ac:dyDescent="0.25">
      <c r="A115">
        <v>11.4</v>
      </c>
      <c r="B115">
        <v>0.47216229999999998</v>
      </c>
      <c r="C115">
        <v>0.47143327715701899</v>
      </c>
      <c r="D115">
        <v>7.2902284298093003E-4</v>
      </c>
      <c r="E115">
        <v>0.44013469999999999</v>
      </c>
      <c r="F115">
        <v>0.44084744191667202</v>
      </c>
      <c r="G115">
        <v>7.1274191667203203E-4</v>
      </c>
    </row>
    <row r="116" spans="1:7" x14ac:dyDescent="0.25">
      <c r="A116">
        <v>11.5</v>
      </c>
      <c r="B116">
        <v>0.47620170000000001</v>
      </c>
      <c r="C116">
        <v>0.47545551990822699</v>
      </c>
      <c r="D116">
        <v>7.4618009177296297E-4</v>
      </c>
      <c r="E116">
        <v>0.43688579999999999</v>
      </c>
      <c r="F116">
        <v>0.437587973944981</v>
      </c>
      <c r="G116">
        <v>7.0217394498139896E-4</v>
      </c>
    </row>
    <row r="117" spans="1:7" x14ac:dyDescent="0.25">
      <c r="A117">
        <v>11.6</v>
      </c>
      <c r="B117">
        <v>0.4798615</v>
      </c>
      <c r="C117">
        <v>0.47942249687283101</v>
      </c>
      <c r="D117">
        <v>4.3900312716832398E-4</v>
      </c>
      <c r="E117">
        <v>0.43390050000000002</v>
      </c>
      <c r="F117">
        <v>0.43437062062419901</v>
      </c>
      <c r="G117">
        <v>4.7012062419943197E-4</v>
      </c>
    </row>
    <row r="118" spans="1:7" x14ac:dyDescent="0.25">
      <c r="A118">
        <v>11.7</v>
      </c>
      <c r="B118">
        <v>0.48379800000000001</v>
      </c>
      <c r="C118">
        <v>0.483335146564709</v>
      </c>
      <c r="D118">
        <v>4.62853435290289E-4</v>
      </c>
      <c r="E118">
        <v>0.43058170000000001</v>
      </c>
      <c r="F118">
        <v>0.43119478063312899</v>
      </c>
      <c r="G118">
        <v>6.1308063312937001E-4</v>
      </c>
    </row>
    <row r="119" spans="1:7" x14ac:dyDescent="0.25">
      <c r="A119">
        <v>11.8</v>
      </c>
      <c r="B119">
        <v>0.48778339999999998</v>
      </c>
      <c r="C119">
        <v>0.48719439576219598</v>
      </c>
      <c r="D119">
        <v>5.8900423780311397E-4</v>
      </c>
      <c r="E119">
        <v>0.42742459999999999</v>
      </c>
      <c r="F119">
        <v>0.42805985295760302</v>
      </c>
      <c r="G119">
        <v>6.3525295760363798E-4</v>
      </c>
    </row>
    <row r="120" spans="1:7" x14ac:dyDescent="0.25">
      <c r="A120">
        <v>11.9</v>
      </c>
      <c r="B120">
        <v>0.49131540000000001</v>
      </c>
      <c r="C120">
        <v>0.49100115902836899</v>
      </c>
      <c r="D120">
        <v>3.1424097163024103E-4</v>
      </c>
      <c r="E120">
        <v>0.42470400000000003</v>
      </c>
      <c r="F120">
        <v>0.42496523785018803</v>
      </c>
      <c r="G120">
        <v>2.6123785018833298E-4</v>
      </c>
    </row>
    <row r="121" spans="1:7" x14ac:dyDescent="0.25">
      <c r="A121">
        <v>12</v>
      </c>
      <c r="B121">
        <v>0.49516880000000002</v>
      </c>
      <c r="C121">
        <v>0.494756338307067</v>
      </c>
      <c r="D121">
        <v>4.12461692932242E-4</v>
      </c>
      <c r="E121">
        <v>0.421435</v>
      </c>
      <c r="F121">
        <v>0.421910337690175</v>
      </c>
      <c r="G121">
        <v>4.7533769017510299E-4</v>
      </c>
    </row>
    <row r="122" spans="1:7" x14ac:dyDescent="0.25">
      <c r="A122">
        <v>12.1</v>
      </c>
      <c r="B122">
        <v>0.49888640000000001</v>
      </c>
      <c r="C122">
        <v>0.49846082258739899</v>
      </c>
      <c r="D122">
        <v>4.2557741260013099E-4</v>
      </c>
      <c r="E122">
        <v>0.4184041</v>
      </c>
      <c r="F122">
        <v>0.41889455775249501</v>
      </c>
      <c r="G122">
        <v>4.9045775249506596E-4</v>
      </c>
    </row>
    <row r="123" spans="1:7" x14ac:dyDescent="0.25">
      <c r="A123">
        <v>12.2</v>
      </c>
      <c r="B123">
        <v>0.50260930000000004</v>
      </c>
      <c r="C123">
        <v>0.50211548763011504</v>
      </c>
      <c r="D123">
        <v>4.9381236988499302E-4</v>
      </c>
      <c r="E123">
        <v>0.41549019999999998</v>
      </c>
      <c r="F123">
        <v>0.415917306893473</v>
      </c>
      <c r="G123">
        <v>4.2710689347313902E-4</v>
      </c>
    </row>
    <row r="124" spans="1:7" x14ac:dyDescent="0.25">
      <c r="A124">
        <v>12.3</v>
      </c>
      <c r="B124">
        <v>0.50604850000000001</v>
      </c>
      <c r="C124">
        <v>0.50572119574978303</v>
      </c>
      <c r="D124">
        <v>3.2730425021631999E-4</v>
      </c>
      <c r="E124">
        <v>0.41255619999999998</v>
      </c>
      <c r="F124">
        <v>0.41297799816068198</v>
      </c>
      <c r="G124">
        <v>4.21798160682773E-4</v>
      </c>
    </row>
    <row r="125" spans="1:7" x14ac:dyDescent="0.25">
      <c r="A125">
        <v>12.4</v>
      </c>
      <c r="B125">
        <v>0.5096349</v>
      </c>
      <c r="C125">
        <v>0.50927879564727496</v>
      </c>
      <c r="D125">
        <v>3.56104352724484E-4</v>
      </c>
      <c r="E125">
        <v>0.40961900000000001</v>
      </c>
      <c r="F125">
        <v>0.41007604933354802</v>
      </c>
      <c r="G125">
        <v>4.5704933354895301E-4</v>
      </c>
    </row>
    <row r="126" spans="1:7" x14ac:dyDescent="0.25">
      <c r="A126">
        <v>12.5</v>
      </c>
      <c r="B126">
        <v>0.51305630000000002</v>
      </c>
      <c r="C126">
        <v>0.51278912228749496</v>
      </c>
      <c r="D126">
        <v>2.6717771250506201E-4</v>
      </c>
      <c r="E126">
        <v>0.40694039999999998</v>
      </c>
      <c r="F126">
        <v>0.40721088340079697</v>
      </c>
      <c r="G126">
        <v>2.70483400797716E-4</v>
      </c>
    </row>
    <row r="127" spans="1:7" x14ac:dyDescent="0.25">
      <c r="A127">
        <v>12.6</v>
      </c>
      <c r="B127">
        <v>0.51655280000000003</v>
      </c>
      <c r="C127">
        <v>0.51625299681778603</v>
      </c>
      <c r="D127">
        <v>2.9980318221323101E-4</v>
      </c>
      <c r="E127">
        <v>0.4039529</v>
      </c>
      <c r="F127">
        <v>0.40438192898033198</v>
      </c>
      <c r="G127">
        <v>4.2902898033203498E-4</v>
      </c>
    </row>
    <row r="128" spans="1:7" x14ac:dyDescent="0.25">
      <c r="A128">
        <v>12.7</v>
      </c>
      <c r="B128">
        <v>0.52011050000000003</v>
      </c>
      <c r="C128">
        <v>0.51967122652282405</v>
      </c>
      <c r="D128">
        <v>4.39273477175539E-4</v>
      </c>
      <c r="E128">
        <v>0.40118690000000001</v>
      </c>
      <c r="F128">
        <v>0.40158862068665202</v>
      </c>
      <c r="G128">
        <v>4.0172068665267298E-4</v>
      </c>
    </row>
    <row r="129" spans="1:7" x14ac:dyDescent="0.25">
      <c r="A129">
        <v>12.8</v>
      </c>
      <c r="B129">
        <v>0.52347290000000002</v>
      </c>
      <c r="C129">
        <v>0.52304460481216697</v>
      </c>
      <c r="D129">
        <v>4.2829518783216099E-4</v>
      </c>
      <c r="E129">
        <v>0.39839069999999999</v>
      </c>
      <c r="F129">
        <v>0.39883039945050902</v>
      </c>
      <c r="G129">
        <v>4.3969945050908999E-4</v>
      </c>
    </row>
    <row r="130" spans="1:7" x14ac:dyDescent="0.25">
      <c r="A130">
        <v>12.9</v>
      </c>
      <c r="B130">
        <v>0.52685899999999997</v>
      </c>
      <c r="C130">
        <v>0.52637391123701605</v>
      </c>
      <c r="D130">
        <v>4.85088762983809E-4</v>
      </c>
      <c r="E130">
        <v>0.39556449999999999</v>
      </c>
      <c r="F130">
        <v>0.39610671279507198</v>
      </c>
      <c r="G130">
        <v>5.42212795072771E-4</v>
      </c>
    </row>
    <row r="131" spans="1:7" x14ac:dyDescent="0.25">
      <c r="A131">
        <v>13</v>
      </c>
      <c r="B131">
        <v>0.53032809999999997</v>
      </c>
      <c r="C131">
        <v>0.52965991153299397</v>
      </c>
      <c r="D131">
        <v>6.6818846700544799E-4</v>
      </c>
      <c r="E131">
        <v>0.39277859999999998</v>
      </c>
      <c r="F131">
        <v>0.39341701507256399</v>
      </c>
      <c r="G131">
        <v>6.3841507256423504E-4</v>
      </c>
    </row>
    <row r="132" spans="1:7" x14ac:dyDescent="0.25">
      <c r="A132">
        <v>13.1</v>
      </c>
      <c r="B132">
        <v>0.53318770000000004</v>
      </c>
      <c r="C132">
        <v>0.53290335768609298</v>
      </c>
      <c r="D132">
        <v>2.84342313906171E-4</v>
      </c>
      <c r="E132">
        <v>0.39062279999999999</v>
      </c>
      <c r="F132">
        <v>0.39076076766493301</v>
      </c>
      <c r="G132">
        <v>1.3796766493362399E-4</v>
      </c>
    </row>
    <row r="133" spans="1:7" x14ac:dyDescent="0.25">
      <c r="A133">
        <v>13.2</v>
      </c>
      <c r="B133">
        <v>0.53647699999999998</v>
      </c>
      <c r="C133">
        <v>0.53610498801914397</v>
      </c>
      <c r="D133">
        <v>3.7201198085578998E-4</v>
      </c>
      <c r="E133">
        <v>0.38780930000000002</v>
      </c>
      <c r="F133">
        <v>0.38813743915189303</v>
      </c>
      <c r="G133">
        <v>3.2813915189339101E-4</v>
      </c>
    </row>
    <row r="134" spans="1:7" x14ac:dyDescent="0.25">
      <c r="A134">
        <v>13.3</v>
      </c>
      <c r="B134">
        <v>0.53947319999999999</v>
      </c>
      <c r="C134">
        <v>0.53926552729644195</v>
      </c>
      <c r="D134">
        <v>2.0767270355714901E-4</v>
      </c>
      <c r="E134">
        <v>0.38535150000000001</v>
      </c>
      <c r="F134">
        <v>0.38554650544931901</v>
      </c>
      <c r="G134">
        <v>1.9500544931916301E-4</v>
      </c>
    </row>
    <row r="135" spans="1:7" x14ac:dyDescent="0.25">
      <c r="A135">
        <v>13.4</v>
      </c>
      <c r="B135">
        <v>0.5424426</v>
      </c>
      <c r="C135">
        <v>0.54238568684437105</v>
      </c>
      <c r="D135">
        <v>5.6913155628612802E-5</v>
      </c>
      <c r="E135">
        <v>0.38283</v>
      </c>
      <c r="F135">
        <v>0.38298744992078199</v>
      </c>
      <c r="G135">
        <v>1.5744992078264801E-4</v>
      </c>
    </row>
    <row r="136" spans="1:7" x14ac:dyDescent="0.25">
      <c r="A136">
        <v>13.5</v>
      </c>
      <c r="B136">
        <v>0.54590470000000002</v>
      </c>
      <c r="C136">
        <v>0.54546616468603304</v>
      </c>
      <c r="D136">
        <v>4.3853531396620399E-4</v>
      </c>
      <c r="E136">
        <v>0.38015060000000001</v>
      </c>
      <c r="F136">
        <v>0.38045976346474902</v>
      </c>
      <c r="G136">
        <v>3.0916346474918401E-4</v>
      </c>
    </row>
    <row r="137" spans="1:7" x14ac:dyDescent="0.25">
      <c r="A137">
        <v>13.6</v>
      </c>
      <c r="B137">
        <v>0.54865359999999996</v>
      </c>
      <c r="C137">
        <v>0.54850764568813504</v>
      </c>
      <c r="D137">
        <v>1.4595431186414901E-4</v>
      </c>
      <c r="E137">
        <v>0.37783650000000002</v>
      </c>
      <c r="F137">
        <v>0.37796294457974999</v>
      </c>
      <c r="G137">
        <v>1.2644457975008401E-4</v>
      </c>
    </row>
    <row r="138" spans="1:7" x14ac:dyDescent="0.25">
      <c r="A138">
        <v>13.7</v>
      </c>
      <c r="B138">
        <v>0.55173360000000005</v>
      </c>
      <c r="C138">
        <v>0.55151080171847999</v>
      </c>
      <c r="D138">
        <v>2.2279828151960899E-4</v>
      </c>
      <c r="E138">
        <v>0.37519619999999998</v>
      </c>
      <c r="F138">
        <v>0.37549649940965302</v>
      </c>
      <c r="G138">
        <v>3.0029940965348102E-4</v>
      </c>
    </row>
    <row r="139" spans="1:7" x14ac:dyDescent="0.25">
      <c r="A139">
        <v>13.8</v>
      </c>
      <c r="B139">
        <v>0.55486089999999999</v>
      </c>
      <c r="C139">
        <v>0.55447629181261604</v>
      </c>
      <c r="D139">
        <v>3.8460818738317298E-4</v>
      </c>
      <c r="E139">
        <v>0.372529</v>
      </c>
      <c r="F139">
        <v>0.37305994177096802</v>
      </c>
      <c r="G139">
        <v>5.3094177096846198E-4</v>
      </c>
    </row>
    <row r="140" spans="1:7" x14ac:dyDescent="0.25">
      <c r="A140">
        <v>13.9</v>
      </c>
      <c r="B140">
        <v>0.557616</v>
      </c>
      <c r="C140">
        <v>0.55740476234830805</v>
      </c>
      <c r="D140">
        <v>2.11237651691287E-4</v>
      </c>
      <c r="E140">
        <v>0.37047619999999998</v>
      </c>
      <c r="F140">
        <v>0.37065279316395899</v>
      </c>
      <c r="G140">
        <v>1.7659316395979201E-4</v>
      </c>
    </row>
    <row r="141" spans="1:7" x14ac:dyDescent="0.25">
      <c r="A141">
        <v>14</v>
      </c>
      <c r="B141">
        <v>0.56071559999999998</v>
      </c>
      <c r="C141">
        <v>0.56029684722662199</v>
      </c>
      <c r="D141">
        <v>4.1875277337777203E-4</v>
      </c>
      <c r="E141">
        <v>0.36788989999999999</v>
      </c>
      <c r="F141">
        <v>0.36827458276919001</v>
      </c>
      <c r="G141">
        <v>3.8468276919012502E-4</v>
      </c>
    </row>
    <row r="142" spans="1:7" x14ac:dyDescent="0.25">
      <c r="A142">
        <v>14.1</v>
      </c>
      <c r="B142">
        <v>0.56347930000000002</v>
      </c>
      <c r="C142">
        <v>0.56315316805853999</v>
      </c>
      <c r="D142">
        <v>3.2613194145936198E-4</v>
      </c>
      <c r="E142">
        <v>0.36565150000000002</v>
      </c>
      <c r="F142">
        <v>0.36592484743097897</v>
      </c>
      <c r="G142">
        <v>2.7334743097923099E-4</v>
      </c>
    </row>
    <row r="143" spans="1:7" x14ac:dyDescent="0.25">
      <c r="A143">
        <v>14.2</v>
      </c>
      <c r="B143">
        <v>0.56593709999999997</v>
      </c>
      <c r="C143">
        <v>0.56597433435612499</v>
      </c>
      <c r="D143">
        <v>3.7234356125015399E-5</v>
      </c>
      <c r="E143">
        <v>0.36369180000000001</v>
      </c>
      <c r="F143">
        <v>0.36360313162913099</v>
      </c>
      <c r="G143">
        <v>8.8668370868183398E-5</v>
      </c>
    </row>
    <row r="144" spans="1:7" x14ac:dyDescent="0.25">
      <c r="A144">
        <v>14.3</v>
      </c>
      <c r="B144">
        <v>0.56892969999999998</v>
      </c>
      <c r="C144">
        <v>0.56876094372733299</v>
      </c>
      <c r="D144">
        <v>1.6875627266699201E-4</v>
      </c>
      <c r="E144">
        <v>0.36119950000000001</v>
      </c>
      <c r="F144">
        <v>0.36130898744017298</v>
      </c>
      <c r="G144">
        <v>1.0948744017302799E-4</v>
      </c>
    </row>
    <row r="145" spans="1:7" x14ac:dyDescent="0.25">
      <c r="A145">
        <v>14.4</v>
      </c>
      <c r="B145">
        <v>0.57171919999999998</v>
      </c>
      <c r="C145">
        <v>0.57151358207369096</v>
      </c>
      <c r="D145">
        <v>2.05617926308465E-4</v>
      </c>
      <c r="E145">
        <v>0.35892590000000002</v>
      </c>
      <c r="F145">
        <v>0.35904197448922998</v>
      </c>
      <c r="G145">
        <v>1.16074489230399E-4</v>
      </c>
    </row>
    <row r="146" spans="1:7" x14ac:dyDescent="0.25">
      <c r="A146">
        <v>14.5</v>
      </c>
      <c r="B146">
        <v>0.57441209999999998</v>
      </c>
      <c r="C146">
        <v>0.57423282379010898</v>
      </c>
      <c r="D146">
        <v>1.7927620989066599E-4</v>
      </c>
      <c r="E146">
        <v>0.35658099999999998</v>
      </c>
      <c r="F146">
        <v>0.35680165989358698</v>
      </c>
      <c r="G146">
        <v>2.20659893587105E-4</v>
      </c>
    </row>
    <row r="147" spans="1:7" x14ac:dyDescent="0.25">
      <c r="A147">
        <v>14.6</v>
      </c>
      <c r="B147">
        <v>0.57714330000000003</v>
      </c>
      <c r="C147">
        <v>0.57691923196617401</v>
      </c>
      <c r="D147">
        <v>2.2406803382601901E-4</v>
      </c>
      <c r="E147">
        <v>0.35431360000000001</v>
      </c>
      <c r="F147">
        <v>0.35458761819885898</v>
      </c>
      <c r="G147">
        <v>2.7401819885974898E-4</v>
      </c>
    </row>
    <row r="148" spans="1:7" x14ac:dyDescent="0.25">
      <c r="A148">
        <v>14.7</v>
      </c>
      <c r="B148">
        <v>0.57977730000000005</v>
      </c>
      <c r="C148">
        <v>0.57957335858835801</v>
      </c>
      <c r="D148">
        <v>2.03941411641928E-4</v>
      </c>
      <c r="E148">
        <v>0.35221370000000002</v>
      </c>
      <c r="F148">
        <v>0.35239943130865697</v>
      </c>
      <c r="G148">
        <v>1.85731308657455E-4</v>
      </c>
    </row>
    <row r="149" spans="1:7" x14ac:dyDescent="0.25">
      <c r="A149">
        <v>14.8</v>
      </c>
      <c r="B149">
        <v>0.58244450000000003</v>
      </c>
      <c r="C149">
        <v>0.58219574474260904</v>
      </c>
      <c r="D149">
        <v>2.48755257390764E-4</v>
      </c>
      <c r="E149">
        <v>0.3501302</v>
      </c>
      <c r="F149">
        <v>0.35023668840851002</v>
      </c>
      <c r="G149">
        <v>1.06488408510574E-4</v>
      </c>
    </row>
    <row r="150" spans="1:7" x14ac:dyDescent="0.25">
      <c r="A150">
        <v>14.9</v>
      </c>
      <c r="B150">
        <v>0.58498130000000004</v>
      </c>
      <c r="C150">
        <v>0.58478692081685801</v>
      </c>
      <c r="D150">
        <v>1.9437918314180099E-4</v>
      </c>
      <c r="E150">
        <v>0.34797860000000003</v>
      </c>
      <c r="F150">
        <v>0.34809898588478699</v>
      </c>
      <c r="G150">
        <v>1.20385884787743E-4</v>
      </c>
    </row>
    <row r="151" spans="1:7" x14ac:dyDescent="0.25">
      <c r="A151">
        <v>15</v>
      </c>
      <c r="B151">
        <v>0.58776070000000002</v>
      </c>
      <c r="C151">
        <v>0.58734740670303198</v>
      </c>
      <c r="D151">
        <v>4.1329329696748702E-4</v>
      </c>
      <c r="E151">
        <v>0.345611</v>
      </c>
      <c r="F151">
        <v>0.34598592723925098</v>
      </c>
      <c r="G151">
        <v>3.74927239251254E-4</v>
      </c>
    </row>
    <row r="152" spans="1:7" x14ac:dyDescent="0.25">
      <c r="A152">
        <v>15.1</v>
      </c>
      <c r="B152">
        <v>0.59011630000000004</v>
      </c>
      <c r="C152">
        <v>0.58987771199819905</v>
      </c>
      <c r="D152">
        <v>2.3858800180087599E-4</v>
      </c>
      <c r="E152">
        <v>0.34361580000000003</v>
      </c>
      <c r="F152">
        <v>0.34389712299984998</v>
      </c>
      <c r="G152">
        <v>2.8132299985084098E-4</v>
      </c>
    </row>
    <row r="153" spans="1:7" x14ac:dyDescent="0.25">
      <c r="A153">
        <v>15.2</v>
      </c>
      <c r="B153">
        <v>0.59255389999999997</v>
      </c>
      <c r="C153">
        <v>0.59237833620451297</v>
      </c>
      <c r="D153">
        <v>1.7556379548666601E-4</v>
      </c>
      <c r="E153">
        <v>0.34152589999999999</v>
      </c>
      <c r="F153">
        <v>0.34183219062829401</v>
      </c>
      <c r="G153">
        <v>3.0629062829440302E-4</v>
      </c>
    </row>
    <row r="154" spans="1:7" x14ac:dyDescent="0.25">
      <c r="A154">
        <v>15.3</v>
      </c>
      <c r="B154">
        <v>0.59519</v>
      </c>
      <c r="C154">
        <v>0.59484976892767905</v>
      </c>
      <c r="D154">
        <v>3.40231072320618E-4</v>
      </c>
      <c r="E154">
        <v>0.33944360000000001</v>
      </c>
      <c r="F154">
        <v>0.33979075442488899</v>
      </c>
      <c r="G154">
        <v>3.4715442488902898E-4</v>
      </c>
    </row>
    <row r="155" spans="1:7" x14ac:dyDescent="0.25">
      <c r="A155">
        <v>15.4</v>
      </c>
      <c r="B155">
        <v>0.59739169999999997</v>
      </c>
      <c r="C155">
        <v>0.59729249007366503</v>
      </c>
      <c r="D155">
        <v>9.9209926334386996E-5</v>
      </c>
      <c r="E155">
        <v>0.3375959</v>
      </c>
      <c r="F155">
        <v>0.33777244543110502</v>
      </c>
      <c r="G155">
        <v>1.76545431105679E-4</v>
      </c>
    </row>
    <row r="156" spans="1:7" x14ac:dyDescent="0.25">
      <c r="A156">
        <v>15.5</v>
      </c>
      <c r="B156">
        <v>0.60010759999999996</v>
      </c>
      <c r="C156">
        <v>0.59970697004345197</v>
      </c>
      <c r="D156">
        <v>4.00629956547993E-4</v>
      </c>
      <c r="E156">
        <v>0.33532000000000001</v>
      </c>
      <c r="F156">
        <v>0.335776901330265</v>
      </c>
      <c r="G156">
        <v>4.56901330265935E-4</v>
      </c>
    </row>
    <row r="157" spans="1:7" x14ac:dyDescent="0.25">
      <c r="A157">
        <v>15.6</v>
      </c>
      <c r="B157">
        <v>0.60225620000000002</v>
      </c>
      <c r="C157">
        <v>0.60209366992560898</v>
      </c>
      <c r="D157">
        <v>1.6253007439082001E-4</v>
      </c>
      <c r="E157">
        <v>0.33352549999999997</v>
      </c>
      <c r="F157">
        <v>0.33380376634672798</v>
      </c>
      <c r="G157">
        <v>2.7826634672856101E-4</v>
      </c>
    </row>
    <row r="158" spans="1:7" x14ac:dyDescent="0.25">
      <c r="A158">
        <v>15.7</v>
      </c>
      <c r="B158">
        <v>0.60468350000000004</v>
      </c>
      <c r="C158">
        <v>0.60445304168654002</v>
      </c>
      <c r="D158">
        <v>2.3045831345935801E-4</v>
      </c>
      <c r="E158">
        <v>0.3315883</v>
      </c>
      <c r="F158">
        <v>0.33185269114390498</v>
      </c>
      <c r="G158">
        <v>2.64391143905806E-4</v>
      </c>
    </row>
    <row r="159" spans="1:7" x14ac:dyDescent="0.25">
      <c r="A159">
        <v>15.8</v>
      </c>
      <c r="B159">
        <v>0.6069388</v>
      </c>
      <c r="C159">
        <v>0.60678552835823696</v>
      </c>
      <c r="D159">
        <v>1.5327164176226401E-4</v>
      </c>
      <c r="E159">
        <v>0.32990180000000002</v>
      </c>
      <c r="F159">
        <v>0.329923332721415</v>
      </c>
      <c r="G159">
        <v>2.1532721415418099E-5</v>
      </c>
    </row>
    <row r="160" spans="1:7" x14ac:dyDescent="0.25">
      <c r="A160">
        <v>15.9</v>
      </c>
      <c r="B160">
        <v>0.60923910000000003</v>
      </c>
      <c r="C160">
        <v>0.60909156422342303</v>
      </c>
      <c r="D160">
        <v>1.4753577657644599E-4</v>
      </c>
      <c r="E160">
        <v>0.3277775</v>
      </c>
      <c r="F160">
        <v>0.32801535431163897</v>
      </c>
      <c r="G160">
        <v>2.3785431163936201E-4</v>
      </c>
    </row>
    <row r="161" spans="1:7" x14ac:dyDescent="0.25">
      <c r="A161">
        <v>16</v>
      </c>
      <c r="B161">
        <v>0.61138190000000003</v>
      </c>
      <c r="C161">
        <v>0.61137157499797401</v>
      </c>
      <c r="D161">
        <v>1.03250020252465E-5</v>
      </c>
      <c r="E161">
        <v>0.32608029999999999</v>
      </c>
      <c r="F161">
        <v>0.32612842527594199</v>
      </c>
      <c r="G161">
        <v>4.8125275942112399E-5</v>
      </c>
    </row>
    <row r="162" spans="1:7" x14ac:dyDescent="0.25">
      <c r="A162">
        <v>16.100000000000001</v>
      </c>
      <c r="B162">
        <v>0.61378750000000004</v>
      </c>
      <c r="C162">
        <v>0.61362597801053398</v>
      </c>
      <c r="D162">
        <v>1.6152198946583999E-4</v>
      </c>
      <c r="E162">
        <v>0.3241462</v>
      </c>
      <c r="F162">
        <v>0.32426222100076602</v>
      </c>
      <c r="G162">
        <v>1.1602100076640799E-4</v>
      </c>
    </row>
    <row r="163" spans="1:7" x14ac:dyDescent="0.25">
      <c r="A163">
        <v>16.2</v>
      </c>
      <c r="B163">
        <v>0.61618439999999997</v>
      </c>
      <c r="C163">
        <v>0.61585518237923698</v>
      </c>
      <c r="D163">
        <v>3.2921762076210099E-4</v>
      </c>
      <c r="E163">
        <v>0.32220720000000003</v>
      </c>
      <c r="F163">
        <v>0.322416422793811</v>
      </c>
      <c r="G163">
        <v>2.0922279381135799E-4</v>
      </c>
    </row>
    <row r="164" spans="1:7" x14ac:dyDescent="0.25">
      <c r="A164">
        <v>16.3</v>
      </c>
      <c r="B164">
        <v>0.61828799999999995</v>
      </c>
      <c r="C164">
        <v>0.61805958918549697</v>
      </c>
      <c r="D164">
        <v>2.2841081450242199E-4</v>
      </c>
      <c r="E164">
        <v>0.32041900000000001</v>
      </c>
      <c r="F164">
        <v>0.32059071778047099</v>
      </c>
      <c r="G164">
        <v>1.7171778047148E-4</v>
      </c>
    </row>
    <row r="165" spans="1:7" x14ac:dyDescent="0.25">
      <c r="A165">
        <v>16.399999999999999</v>
      </c>
      <c r="B165">
        <v>0.6204442</v>
      </c>
      <c r="C165">
        <v>0.62023959164478903</v>
      </c>
      <c r="D165">
        <v>2.0460835521085501E-4</v>
      </c>
      <c r="E165">
        <v>0.31862940000000001</v>
      </c>
      <c r="F165">
        <v>0.31878479880069999</v>
      </c>
      <c r="G165">
        <v>1.5539880070036799E-4</v>
      </c>
    </row>
    <row r="166" spans="1:7" x14ac:dyDescent="0.25">
      <c r="A166">
        <v>16.5</v>
      </c>
      <c r="B166">
        <v>0.62248020000000004</v>
      </c>
      <c r="C166">
        <v>0.62239557527441502</v>
      </c>
      <c r="D166">
        <v>8.4624725584903001E-5</v>
      </c>
      <c r="E166">
        <v>0.31690439999999998</v>
      </c>
      <c r="F166">
        <v>0.31699836430644102</v>
      </c>
      <c r="G166">
        <v>9.39643064411521E-5</v>
      </c>
    </row>
    <row r="167" spans="1:7" x14ac:dyDescent="0.25">
      <c r="A167">
        <v>16.600000000000001</v>
      </c>
      <c r="B167">
        <v>0.6248454</v>
      </c>
      <c r="C167">
        <v>0.62452791805820995</v>
      </c>
      <c r="D167">
        <v>3.1748194178959899E-4</v>
      </c>
      <c r="E167">
        <v>0.31488319999999997</v>
      </c>
      <c r="F167">
        <v>0.31523111825975603</v>
      </c>
      <c r="G167">
        <v>3.4791825975633001E-4</v>
      </c>
    </row>
    <row r="168" spans="1:7" x14ac:dyDescent="0.25">
      <c r="A168">
        <v>16.7</v>
      </c>
      <c r="B168">
        <v>0.62701890000000005</v>
      </c>
      <c r="C168">
        <v>0.62663699060817701</v>
      </c>
      <c r="D168">
        <v>3.81909391822254E-4</v>
      </c>
      <c r="E168">
        <v>0.31317830000000002</v>
      </c>
      <c r="F168">
        <v>0.313482770031771</v>
      </c>
      <c r="G168">
        <v>3.0447003177119699E-4</v>
      </c>
    </row>
    <row r="169" spans="1:7" x14ac:dyDescent="0.25">
      <c r="A169">
        <v>16.8</v>
      </c>
      <c r="B169">
        <v>0.62883849999999997</v>
      </c>
      <c r="C169">
        <v>0.62872315632304798</v>
      </c>
      <c r="D169">
        <v>1.1534367695142901E-4</v>
      </c>
      <c r="E169">
        <v>0.31154290000000001</v>
      </c>
      <c r="F169">
        <v>0.31175303430252799</v>
      </c>
      <c r="G169">
        <v>2.10134302528697E-4</v>
      </c>
    </row>
    <row r="170" spans="1:7" x14ac:dyDescent="0.25">
      <c r="A170">
        <v>16.899999999999999</v>
      </c>
      <c r="B170">
        <v>0.63091019999999998</v>
      </c>
      <c r="C170">
        <v>0.63078677154375995</v>
      </c>
      <c r="D170">
        <v>1.2342845623947101E-4</v>
      </c>
      <c r="E170">
        <v>0.31000169999999999</v>
      </c>
      <c r="F170">
        <v>0.310041630961852</v>
      </c>
      <c r="G170">
        <v>3.9930961852008203E-5</v>
      </c>
    </row>
    <row r="171" spans="1:7" x14ac:dyDescent="0.25">
      <c r="A171">
        <v>17</v>
      </c>
      <c r="B171">
        <v>0.63294360000000005</v>
      </c>
      <c r="C171">
        <v>0.63282818570586497</v>
      </c>
      <c r="D171">
        <v>1.15414294134308E-4</v>
      </c>
      <c r="E171">
        <v>0.30819940000000001</v>
      </c>
      <c r="F171">
        <v>0.30834828501129002</v>
      </c>
      <c r="G171">
        <v>1.4888501129040001E-4</v>
      </c>
    </row>
    <row r="172" spans="1:7" x14ac:dyDescent="0.25">
      <c r="A172">
        <v>17.100000000000001</v>
      </c>
      <c r="B172">
        <v>0.63500900000000005</v>
      </c>
      <c r="C172">
        <v>0.63484774148888001</v>
      </c>
      <c r="D172">
        <v>1.61258511119921E-4</v>
      </c>
      <c r="E172">
        <v>0.30644949999999999</v>
      </c>
      <c r="F172">
        <v>0.306672726467214</v>
      </c>
      <c r="G172">
        <v>2.2322646721489799E-4</v>
      </c>
    </row>
    <row r="173" spans="1:7" x14ac:dyDescent="0.25">
      <c r="A173">
        <v>17.2</v>
      </c>
      <c r="B173">
        <v>0.63713330000000001</v>
      </c>
      <c r="C173">
        <v>0.63684577496258599</v>
      </c>
      <c r="D173">
        <v>2.8752503741402702E-4</v>
      </c>
      <c r="E173">
        <v>0.3047028</v>
      </c>
      <c r="F173">
        <v>0.305014690265132</v>
      </c>
      <c r="G173">
        <v>3.1189026513223002E-4</v>
      </c>
    </row>
    <row r="174" spans="1:7" x14ac:dyDescent="0.25">
      <c r="A174">
        <v>17.3</v>
      </c>
      <c r="B174">
        <v>0.63905789999999996</v>
      </c>
      <c r="C174">
        <v>0.63882261573032095</v>
      </c>
      <c r="D174">
        <v>2.35284269678892E-4</v>
      </c>
      <c r="E174">
        <v>0.30318319999999999</v>
      </c>
      <c r="F174">
        <v>0.303373916165256</v>
      </c>
      <c r="G174">
        <v>1.90716165256732E-4</v>
      </c>
    </row>
    <row r="175" spans="1:7" x14ac:dyDescent="0.25">
      <c r="A175">
        <v>17.399999999999999</v>
      </c>
      <c r="B175">
        <v>0.64093650000000002</v>
      </c>
      <c r="C175">
        <v>0.64077858706926705</v>
      </c>
      <c r="D175">
        <v>1.5791293073252801E-4</v>
      </c>
      <c r="E175">
        <v>0.30165629999999999</v>
      </c>
      <c r="F175">
        <v>0.30175014865939698</v>
      </c>
      <c r="G175">
        <v>9.3848659397266498E-5</v>
      </c>
    </row>
    <row r="176" spans="1:7" x14ac:dyDescent="0.25">
      <c r="A176">
        <v>17.5</v>
      </c>
      <c r="B176">
        <v>0.64283270000000003</v>
      </c>
      <c r="C176">
        <v>0.64271400606778295</v>
      </c>
      <c r="D176">
        <v>1.1869393221664001E-4</v>
      </c>
      <c r="E176">
        <v>0.30006280000000002</v>
      </c>
      <c r="F176">
        <v>0.30014313687918398</v>
      </c>
      <c r="G176">
        <v>8.0336879184295093E-5</v>
      </c>
    </row>
    <row r="177" spans="1:7" x14ac:dyDescent="0.25">
      <c r="A177">
        <v>17.600000000000001</v>
      </c>
      <c r="B177">
        <v>0.64493080000000003</v>
      </c>
      <c r="C177">
        <v>0.64462918375979905</v>
      </c>
      <c r="D177">
        <v>3.01616240200641E-4</v>
      </c>
      <c r="E177">
        <v>0.29830069999999997</v>
      </c>
      <c r="F177">
        <v>0.29855263450567798</v>
      </c>
      <c r="G177">
        <v>2.5193450567895199E-4</v>
      </c>
    </row>
    <row r="178" spans="1:7" x14ac:dyDescent="0.25">
      <c r="A178">
        <v>17.7</v>
      </c>
      <c r="B178">
        <v>0.64673020000000003</v>
      </c>
      <c r="C178">
        <v>0.64652442525632403</v>
      </c>
      <c r="D178">
        <v>2.0577474367577901E-4</v>
      </c>
      <c r="E178">
        <v>0.29674070000000002</v>
      </c>
      <c r="F178">
        <v>0.29697839968038098</v>
      </c>
      <c r="G178">
        <v>2.3769968038095301E-4</v>
      </c>
    </row>
    <row r="179" spans="1:7" x14ac:dyDescent="0.25">
      <c r="A179">
        <v>17.8</v>
      </c>
      <c r="B179">
        <v>0.64842599999999995</v>
      </c>
      <c r="C179">
        <v>0.64840002987409295</v>
      </c>
      <c r="D179">
        <v>2.59701259062161E-5</v>
      </c>
      <c r="E179">
        <v>0.29534369999999999</v>
      </c>
      <c r="F179">
        <v>0.29542019491765997</v>
      </c>
      <c r="G179">
        <v>7.6494917660874199E-5</v>
      </c>
    </row>
    <row r="180" spans="1:7" x14ac:dyDescent="0.25">
      <c r="A180">
        <v>17.899999999999999</v>
      </c>
      <c r="B180">
        <v>0.65041380000000004</v>
      </c>
      <c r="C180">
        <v>0.65025629126140405</v>
      </c>
      <c r="D180">
        <v>1.5750873859565699E-4</v>
      </c>
      <c r="E180">
        <v>0.29360890000000001</v>
      </c>
      <c r="F180">
        <v>0.29387778701862899</v>
      </c>
      <c r="G180">
        <v>2.6888701862975902E-4</v>
      </c>
    </row>
    <row r="181" spans="1:7" x14ac:dyDescent="0.25">
      <c r="A181">
        <v>18</v>
      </c>
      <c r="B181">
        <v>0.6520378</v>
      </c>
      <c r="C181">
        <v>0.65209349752117396</v>
      </c>
      <c r="D181">
        <v>5.5697521174291602E-5</v>
      </c>
      <c r="E181">
        <v>0.29238740000000002</v>
      </c>
      <c r="F181">
        <v>0.29235094698645903</v>
      </c>
      <c r="G181">
        <v>3.64530135409935E-5</v>
      </c>
    </row>
    <row r="182" spans="1:7" x14ac:dyDescent="0.25">
      <c r="A182">
        <v>18.100000000000001</v>
      </c>
      <c r="B182">
        <v>0.65407999999999999</v>
      </c>
      <c r="C182">
        <v>0.65391193133127601</v>
      </c>
      <c r="D182">
        <v>1.6806866872354201E-4</v>
      </c>
      <c r="E182">
        <v>0.29058539999999999</v>
      </c>
      <c r="F182">
        <v>0.29083944994315503</v>
      </c>
      <c r="G182">
        <v>2.54049943155032E-4</v>
      </c>
    </row>
    <row r="183" spans="1:7" x14ac:dyDescent="0.25">
      <c r="A183">
        <v>18.2</v>
      </c>
      <c r="B183">
        <v>0.65587079999999998</v>
      </c>
      <c r="C183">
        <v>0.65571187006218401</v>
      </c>
      <c r="D183">
        <v>1.5892993781507699E-4</v>
      </c>
      <c r="E183">
        <v>0.28917559999999998</v>
      </c>
      <c r="F183">
        <v>0.28934307504779699</v>
      </c>
      <c r="G183">
        <v>1.6747504779762701E-4</v>
      </c>
    </row>
    <row r="184" spans="1:7" x14ac:dyDescent="0.25">
      <c r="A184">
        <v>18.3</v>
      </c>
      <c r="B184">
        <v>0.65767120000000001</v>
      </c>
      <c r="C184">
        <v>0.65749358589198503</v>
      </c>
      <c r="D184">
        <v>1.77614108014201E-4</v>
      </c>
      <c r="E184">
        <v>0.28770790000000002</v>
      </c>
      <c r="F184">
        <v>0.28786160541623701</v>
      </c>
      <c r="G184">
        <v>1.5370541623738101E-4</v>
      </c>
    </row>
    <row r="185" spans="1:7" x14ac:dyDescent="0.25">
      <c r="A185">
        <v>18.399999999999999</v>
      </c>
      <c r="B185">
        <v>0.65944049999999999</v>
      </c>
      <c r="C185">
        <v>0.65925734591879503</v>
      </c>
      <c r="D185">
        <v>1.8315408120495001E-4</v>
      </c>
      <c r="E185">
        <v>0.28622799999999998</v>
      </c>
      <c r="F185">
        <v>0.28639482804225402</v>
      </c>
      <c r="G185">
        <v>1.66828042254596E-4</v>
      </c>
    </row>
    <row r="186" spans="1:7" x14ac:dyDescent="0.25">
      <c r="A186">
        <v>18.5</v>
      </c>
      <c r="B186">
        <v>0.66114969999999995</v>
      </c>
      <c r="C186">
        <v>0.66100341227063197</v>
      </c>
      <c r="D186">
        <v>1.4628772936720001E-4</v>
      </c>
      <c r="E186">
        <v>0.28483170000000002</v>
      </c>
      <c r="F186">
        <v>0.28494253372017098</v>
      </c>
      <c r="G186">
        <v>1.10833720171621E-4</v>
      </c>
    </row>
    <row r="187" spans="1:7" x14ac:dyDescent="0.25">
      <c r="A187">
        <v>18.600000000000001</v>
      </c>
      <c r="B187">
        <v>0.66289489999999995</v>
      </c>
      <c r="C187">
        <v>0.66273204221280102</v>
      </c>
      <c r="D187">
        <v>1.62857787198267E-4</v>
      </c>
      <c r="E187">
        <v>0.28345429999999999</v>
      </c>
      <c r="F187">
        <v>0.28350451696891499</v>
      </c>
      <c r="G187">
        <v>5.0216968914995601E-5</v>
      </c>
    </row>
    <row r="188" spans="1:7" x14ac:dyDescent="0.25">
      <c r="A188">
        <v>18.7</v>
      </c>
      <c r="B188">
        <v>0.66435420000000001</v>
      </c>
      <c r="C188">
        <v>0.66444348825281496</v>
      </c>
      <c r="D188">
        <v>8.9288252815400399E-5</v>
      </c>
      <c r="E188">
        <v>0.28194750000000002</v>
      </c>
      <c r="F188">
        <v>0.28208057595751701</v>
      </c>
      <c r="G188">
        <v>1.3307595751699199E-4</v>
      </c>
    </row>
    <row r="189" spans="1:7" x14ac:dyDescent="0.25">
      <c r="A189">
        <v>18.8</v>
      </c>
      <c r="B189">
        <v>0.6661551</v>
      </c>
      <c r="C189">
        <v>0.66613799824292896</v>
      </c>
      <c r="D189">
        <v>1.7101757070592199E-5</v>
      </c>
      <c r="E189">
        <v>0.28049170000000001</v>
      </c>
      <c r="F189">
        <v>0.28067051243204399</v>
      </c>
      <c r="G189">
        <v>1.7881243204476101E-4</v>
      </c>
    </row>
    <row r="190" spans="1:7" x14ac:dyDescent="0.25">
      <c r="A190">
        <v>18.899999999999999</v>
      </c>
      <c r="B190">
        <v>0.66798590000000002</v>
      </c>
      <c r="C190">
        <v>0.66781581548031699</v>
      </c>
      <c r="D190">
        <v>1.70084519683033E-4</v>
      </c>
      <c r="E190">
        <v>0.2791149</v>
      </c>
      <c r="F190">
        <v>0.27927413164394799</v>
      </c>
      <c r="G190">
        <v>1.5923164394843201E-4</v>
      </c>
    </row>
    <row r="191" spans="1:7" x14ac:dyDescent="0.25">
      <c r="A191">
        <v>19</v>
      </c>
      <c r="B191">
        <v>0.66961139999999997</v>
      </c>
      <c r="C191">
        <v>0.66947717880494295</v>
      </c>
      <c r="D191">
        <v>1.34221195056127E-4</v>
      </c>
      <c r="E191">
        <v>0.27764169999999999</v>
      </c>
      <c r="F191">
        <v>0.27789124227980999</v>
      </c>
      <c r="G191">
        <v>2.4954227981044402E-4</v>
      </c>
    </row>
    <row r="192" spans="1:7" x14ac:dyDescent="0.25">
      <c r="A192">
        <v>19.100000000000001</v>
      </c>
      <c r="B192">
        <v>0.67113370000000006</v>
      </c>
      <c r="C192">
        <v>0.67112232269518501</v>
      </c>
      <c r="D192">
        <v>1.1377304814596999E-5</v>
      </c>
      <c r="E192">
        <v>0.2764026</v>
      </c>
      <c r="F192">
        <v>0.276521656392483</v>
      </c>
      <c r="G192">
        <v>1.19056392483607E-4</v>
      </c>
    </row>
    <row r="193" spans="1:7" x14ac:dyDescent="0.25">
      <c r="A193">
        <v>19.2</v>
      </c>
      <c r="B193">
        <v>0.67292249999999998</v>
      </c>
      <c r="C193">
        <v>0.67275147736123597</v>
      </c>
      <c r="D193">
        <v>1.7102263876334E-4</v>
      </c>
      <c r="E193">
        <v>0.27507949999999998</v>
      </c>
      <c r="F193">
        <v>0.27516518933360101</v>
      </c>
      <c r="G193">
        <v>8.5689333601701696E-5</v>
      </c>
    </row>
    <row r="194" spans="1:7" x14ac:dyDescent="0.25">
      <c r="A194">
        <v>19.3</v>
      </c>
      <c r="B194">
        <v>0.67437579999999997</v>
      </c>
      <c r="C194">
        <v>0.67436486883635904</v>
      </c>
      <c r="D194">
        <v>1.0931163640925899E-5</v>
      </c>
      <c r="E194">
        <v>0.2737638</v>
      </c>
      <c r="F194">
        <v>0.27382165968744498</v>
      </c>
      <c r="G194">
        <v>5.7859687445371803E-5</v>
      </c>
    </row>
    <row r="195" spans="1:7" x14ac:dyDescent="0.25">
      <c r="A195">
        <v>19.399999999999999</v>
      </c>
      <c r="B195">
        <v>0.67632879999999995</v>
      </c>
      <c r="C195">
        <v>0.67596271906601602</v>
      </c>
      <c r="D195">
        <v>3.6608093398349202E-4</v>
      </c>
      <c r="E195">
        <v>0.27221630000000002</v>
      </c>
      <c r="F195">
        <v>0.272490889206144</v>
      </c>
      <c r="G195">
        <v>2.7458920614470401E-4</v>
      </c>
    </row>
    <row r="196" spans="1:7" x14ac:dyDescent="0.25">
      <c r="A196">
        <v>19.5</v>
      </c>
      <c r="B196">
        <v>0.67767010000000005</v>
      </c>
      <c r="C196">
        <v>0.67754524599494004</v>
      </c>
      <c r="D196">
        <v>1.2485400505912701E-4</v>
      </c>
      <c r="E196">
        <v>0.27095530000000001</v>
      </c>
      <c r="F196">
        <v>0.27117270274620098</v>
      </c>
      <c r="G196">
        <v>2.1740274620102301E-4</v>
      </c>
    </row>
    <row r="197" spans="1:7" x14ac:dyDescent="0.25">
      <c r="A197">
        <v>19.600000000000001</v>
      </c>
      <c r="B197">
        <v>0.67908060000000003</v>
      </c>
      <c r="C197">
        <v>0.67911266365217704</v>
      </c>
      <c r="D197">
        <v>3.2063652177338699E-5</v>
      </c>
      <c r="E197">
        <v>0.26982010000000001</v>
      </c>
      <c r="F197">
        <v>0.26986692820630798</v>
      </c>
      <c r="G197">
        <v>4.6828206308691098E-5</v>
      </c>
    </row>
    <row r="198" spans="1:7" x14ac:dyDescent="0.25">
      <c r="A198">
        <v>19.7</v>
      </c>
      <c r="B198">
        <v>0.68071159999999997</v>
      </c>
      <c r="C198">
        <v>0.68066518223415096</v>
      </c>
      <c r="D198">
        <v>4.6417765848127902E-5</v>
      </c>
      <c r="E198">
        <v>0.26840439999999999</v>
      </c>
      <c r="F198">
        <v>0.268573396466456</v>
      </c>
      <c r="G198">
        <v>1.6899646645662699E-4</v>
      </c>
    </row>
    <row r="199" spans="1:7" x14ac:dyDescent="0.25">
      <c r="A199">
        <v>19.8</v>
      </c>
      <c r="B199">
        <v>0.68244499999999997</v>
      </c>
      <c r="C199">
        <v>0.68220300818580704</v>
      </c>
      <c r="D199">
        <v>2.4199181419204399E-4</v>
      </c>
      <c r="E199">
        <v>0.26717200000000002</v>
      </c>
      <c r="F199">
        <v>0.26729194132828998</v>
      </c>
      <c r="G199">
        <v>1.1994132829024E-4</v>
      </c>
    </row>
    <row r="200" spans="1:7" x14ac:dyDescent="0.25">
      <c r="A200">
        <v>19.899999999999999</v>
      </c>
      <c r="B200">
        <v>0.68404640000000005</v>
      </c>
      <c r="C200">
        <v>0.68372634427985501</v>
      </c>
      <c r="D200">
        <v>3.2005572014492901E-4</v>
      </c>
      <c r="E200">
        <v>0.26582280000000003</v>
      </c>
      <c r="F200">
        <v>0.26602239945671202</v>
      </c>
      <c r="G200">
        <v>1.99599456712662E-4</v>
      </c>
    </row>
    <row r="201" spans="1:7" x14ac:dyDescent="0.25">
      <c r="A201">
        <v>20</v>
      </c>
      <c r="B201">
        <v>0.68536960000000002</v>
      </c>
      <c r="C201">
        <v>0.68523538969417297</v>
      </c>
      <c r="D201">
        <v>1.3421030582683101E-4</v>
      </c>
      <c r="E201">
        <v>0.26466689999999998</v>
      </c>
      <c r="F201">
        <v>0.26476461032270399</v>
      </c>
      <c r="G201">
        <v>9.7710322704891398E-5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esi</cp:lastModifiedBy>
  <cp:lastPrinted>2013-10-26T20:55:24Z</cp:lastPrinted>
  <dcterms:created xsi:type="dcterms:W3CDTF">2013-10-26T20:48:41Z</dcterms:created>
  <dcterms:modified xsi:type="dcterms:W3CDTF">2019-10-31T09:03:19Z</dcterms:modified>
</cp:coreProperties>
</file>