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externalLinks/externalLink2.xml" ContentType="application/vnd.openxmlformats-officedocument.spreadsheetml.externalLink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1075" windowHeight="8220" activeTab="1"/>
  </bookViews>
  <sheets>
    <sheet name="detail" sheetId="1" r:id="rId1"/>
    <sheet name="report" sheetId="2" r:id="rId2"/>
  </sheets>
  <externalReferences>
    <externalReference r:id="rId3"/>
    <externalReference r:id="rId4"/>
  </externalReferences>
  <definedNames>
    <definedName name="_xlnm._FilterDatabase" localSheetId="0" hidden="1">detail!$A$5:$G$859</definedName>
    <definedName name="Code_dealer">#REF!</definedName>
    <definedName name="Dealers">#REF!</definedName>
    <definedName name="_xlnm.Print_Area" localSheetId="1">report!$A$1:$J$29</definedName>
    <definedName name="_xlnm.Print_Titles" localSheetId="0">detail!$1:$5</definedName>
    <definedName name="report">'[2]calcul promos'!#REF!</definedName>
  </definedNames>
  <calcPr calcId="145621" fullCalcOnLoad="1"/>
</workbook>
</file>

<file path=xl/calcChain.xml><?xml version="1.0" encoding="utf-8"?>
<calcChain xmlns="http://schemas.openxmlformats.org/spreadsheetml/2006/main">
  <c r="D13" i="2" l="1"/>
  <c r="D12" i="2"/>
  <c r="D11" i="2"/>
  <c r="D9" i="2"/>
  <c r="D7" i="2"/>
  <c r="F7" i="2" s="1"/>
  <c r="B4" i="2"/>
  <c r="F13" i="2" s="1"/>
  <c r="A3" i="1"/>
  <c r="C2" i="1"/>
  <c r="A1" i="1"/>
  <c r="F9" i="2" l="1"/>
  <c r="H7" i="2"/>
  <c r="D4" i="2"/>
  <c r="B3" i="1" s="1"/>
  <c r="C7" i="2"/>
  <c r="E7" i="2"/>
  <c r="C9" i="2"/>
  <c r="E9" i="2" s="1"/>
  <c r="H9" i="2" s="1"/>
  <c r="G9" i="2"/>
  <c r="C11" i="2"/>
  <c r="F11" i="2"/>
  <c r="H11" i="2" s="1"/>
  <c r="C12" i="2"/>
  <c r="F12" i="2"/>
  <c r="H12" i="2" s="1"/>
  <c r="C13" i="2"/>
  <c r="E13" i="2" s="1"/>
  <c r="H13" i="2" s="1"/>
  <c r="H15" i="2" l="1"/>
</calcChain>
</file>

<file path=xl/sharedStrings.xml><?xml version="1.0" encoding="utf-8"?>
<sst xmlns="http://schemas.openxmlformats.org/spreadsheetml/2006/main" count="178" uniqueCount="178">
  <si>
    <t>Отчет по выполнению плана продаж за 2 ой квартал 2012 г.</t>
  </si>
  <si>
    <t>VIN</t>
  </si>
  <si>
    <t xml:space="preserve">Дата продажи </t>
  </si>
  <si>
    <t>Корпоративные продажи,шт.</t>
  </si>
  <si>
    <t>Демо,шт.</t>
  </si>
  <si>
    <t>VF30U5FEACS022714</t>
  </si>
  <si>
    <t>VF30U5FEACS043926</t>
  </si>
  <si>
    <t>VF30U5FEACS131708</t>
  </si>
  <si>
    <t>VF30U5FEACS200739</t>
  </si>
  <si>
    <t>VF30U5FEACS215581</t>
  </si>
  <si>
    <t>VF30U5FEACS245647</t>
  </si>
  <si>
    <t>VF30U9HR8CS203225</t>
  </si>
  <si>
    <t>VF37HNFRCCJ685341</t>
  </si>
  <si>
    <t>VF37HNFRCCJ685365</t>
  </si>
  <si>
    <t>VF37HNFRCCJ697427</t>
  </si>
  <si>
    <t>VF37HNFRCCJ730565</t>
  </si>
  <si>
    <t>VF37JNFRCCJ552458</t>
  </si>
  <si>
    <t>VF37JNFRCCJ666814</t>
  </si>
  <si>
    <t>VF37JNFRCCJ666872</t>
  </si>
  <si>
    <t>VF37JNFRCCJ673547</t>
  </si>
  <si>
    <t>VF37JNFRCCJ679812</t>
  </si>
  <si>
    <t>VF37JNFRCCJ682657</t>
  </si>
  <si>
    <t>VF37JNFRCCJ684170</t>
  </si>
  <si>
    <t>VF37L9HECCJ689834</t>
  </si>
  <si>
    <t>VF38D5FEACL005299</t>
  </si>
  <si>
    <t>VF38D5FEACL030839</t>
  </si>
  <si>
    <t>VF38D5FEACL067683</t>
  </si>
  <si>
    <t>VF38DRHDACL067222</t>
  </si>
  <si>
    <t>VF3BUAFZMCZ800861</t>
  </si>
  <si>
    <t>VF3PMCFB4CR006861</t>
  </si>
  <si>
    <t>VF3PNCFB0CR013762</t>
  </si>
  <si>
    <t>VF3PNCFB0CR019256</t>
  </si>
  <si>
    <t>VF3PNCFB4CR016988</t>
  </si>
  <si>
    <t>VF3YAZMFB12284143</t>
  </si>
  <si>
    <t>VF3YAZMFB12285057</t>
  </si>
  <si>
    <t>VF3YAZMFB12285058</t>
  </si>
  <si>
    <t>VF3YAZMFB12285230</t>
  </si>
  <si>
    <t>VF3YAZMFB12285239</t>
  </si>
  <si>
    <t>VF3YAZMFB12285272</t>
  </si>
  <si>
    <t>VF3YAZMFB12285341</t>
  </si>
  <si>
    <t>VF3YAZMFB12287029</t>
  </si>
  <si>
    <t>VF3YAZMFB12287375</t>
  </si>
  <si>
    <t>VF3YAZMFB12294480</t>
  </si>
  <si>
    <t>VF3YAZMFB12294524</t>
  </si>
  <si>
    <t>VF3YAZMFB12295111</t>
  </si>
  <si>
    <t>VF3YAZMFB12309720</t>
  </si>
  <si>
    <t>VF3YAZMFB12310713</t>
  </si>
  <si>
    <t>VF3YAZMFB12313278</t>
  </si>
  <si>
    <t>VF3YAZMFB12315091</t>
  </si>
  <si>
    <t>VF3YAZMFB12315095</t>
  </si>
  <si>
    <t>VF3YAZMFB12315197</t>
  </si>
  <si>
    <t>VF3YAZMFB12315218</t>
  </si>
  <si>
    <t>VF3YAZMFB12315231</t>
  </si>
  <si>
    <t>VF3YAZMFB12315317</t>
  </si>
  <si>
    <t>VF3YAZMFB12315465</t>
  </si>
  <si>
    <t>VF3YAZMFB12315566</t>
  </si>
  <si>
    <t>VF3YCBMFC12166356</t>
  </si>
  <si>
    <t>VF3YCBMFC12200441</t>
  </si>
  <si>
    <t>VF3YCZMFB12314563</t>
  </si>
  <si>
    <t>VF3YCZMFC12299165</t>
  </si>
  <si>
    <t>VF3YCZMFC12315378</t>
  </si>
  <si>
    <t>VF3YDZMFC12293066</t>
  </si>
  <si>
    <t>VF3YDZMFC12299831</t>
  </si>
  <si>
    <t>VF3YEBMFC12195767</t>
  </si>
  <si>
    <t>VF3YEZMFC12236598</t>
  </si>
  <si>
    <t>VF3YEZMFC12288394</t>
  </si>
  <si>
    <t>VF3YEZMFC12290354</t>
  </si>
  <si>
    <t>VF3YEZMFC12292580</t>
  </si>
  <si>
    <t>VF3YEZMFC12301265</t>
  </si>
  <si>
    <t>VF3YEZMFC12304928</t>
  </si>
  <si>
    <t>Z8T4C5FS0CM001159</t>
  </si>
  <si>
    <t>Z8T4C5FS0CM005157</t>
  </si>
  <si>
    <t>Z8T4C5FS0CM005162</t>
  </si>
  <si>
    <t>Z8T4C5FS9CM001149</t>
  </si>
  <si>
    <t>Z8T4C5FS9CM001725</t>
  </si>
  <si>
    <t>Z8T4C5FS9CM002021</t>
  </si>
  <si>
    <t>Z8T4C5FS9CM002115</t>
  </si>
  <si>
    <t>Z8T4C5FS9CM003177</t>
  </si>
  <si>
    <t>Z8T4C5FS9CM003282</t>
  </si>
  <si>
    <t>Z8T4C5FS9CM005953</t>
  </si>
  <si>
    <t>Z8T4D5FEACM061266</t>
  </si>
  <si>
    <t>Z8T4D5FEACM061329</t>
  </si>
  <si>
    <t>Z8T4D5FEACM061384</t>
  </si>
  <si>
    <t>Z8T4D5FEACM062432</t>
  </si>
  <si>
    <t>Z8T4D5FEACM063054</t>
  </si>
  <si>
    <t>Z8T4D5FEACM064367</t>
  </si>
  <si>
    <t>Z8T4D5FEACM067043</t>
  </si>
  <si>
    <t>Z8T4D5FS0CM060259</t>
  </si>
  <si>
    <t>Z8T4D5FS0CM061211</t>
  </si>
  <si>
    <t>Z8T4D5FS0CM064442</t>
  </si>
  <si>
    <t>Z8T4D5FS0CM067511</t>
  </si>
  <si>
    <t>Z8T4D5FS9CM060355</t>
  </si>
  <si>
    <t>Z8T4D5FS9CM060376</t>
  </si>
  <si>
    <t>Z8T4D5FS9CM060459</t>
  </si>
  <si>
    <t>Z8T4D5FS9CM060496</t>
  </si>
  <si>
    <t>Z8T4D5FS9CM060593</t>
  </si>
  <si>
    <t>Z8T4D5FS9CM060635</t>
  </si>
  <si>
    <t>Z8T4D5FS9CM060643</t>
  </si>
  <si>
    <t>Z8T4D5FS9CM061987</t>
  </si>
  <si>
    <t>Z8T4D5FS9CM061990</t>
  </si>
  <si>
    <t>Z8T4D5FS9CM061992</t>
  </si>
  <si>
    <t>Z8T4D5FS9CM062002</t>
  </si>
  <si>
    <t>Z8T4D5FS9CM062025</t>
  </si>
  <si>
    <t>Z8T4D5FS9CM062230</t>
  </si>
  <si>
    <t>Z8T4D5FS9CM062411</t>
  </si>
  <si>
    <t>Z8T4D5FS9CM062497</t>
  </si>
  <si>
    <t>Z8T4D5FS9CM062800</t>
  </si>
  <si>
    <t>Z8T4D5FS9CM062815</t>
  </si>
  <si>
    <t>Z8T4D5FS9CM062871</t>
  </si>
  <si>
    <t>Z8T4D5FS9CM064484</t>
  </si>
  <si>
    <t>Z8T4D5FS9CM064505</t>
  </si>
  <si>
    <t>Z8T4D5FS9CM064590</t>
  </si>
  <si>
    <t>Z8T4D5FS9CM064665</t>
  </si>
  <si>
    <t>Z8T4D5FS9CM064943</t>
  </si>
  <si>
    <t>Z8T4D5FS9CM065558</t>
  </si>
  <si>
    <t>Z8T4D5FS9CM065639</t>
  </si>
  <si>
    <t>Z8T4D5FS9CM067577</t>
  </si>
  <si>
    <t>Z8T4D5FS9CM068391</t>
  </si>
  <si>
    <t>Z8T4D5FS9CM068490</t>
  </si>
  <si>
    <t>Z8T4D5FS9CM068491</t>
  </si>
  <si>
    <t>Z8T4D9HGCCM061891</t>
  </si>
  <si>
    <t>Z8T4D9HGCCM063989</t>
  </si>
  <si>
    <t>Z8T4D9HGCCM068159</t>
  </si>
  <si>
    <t>Z8T4D9HGCCM068266</t>
  </si>
  <si>
    <t>Z8T4DNFUCCM061529</t>
  </si>
  <si>
    <t>Z8T4DNFUCCM062985</t>
  </si>
  <si>
    <t>Z8T4DNFUCCM063026</t>
  </si>
  <si>
    <t>Z8T4DNFUCCM063071</t>
  </si>
  <si>
    <t>Z8T4DNFUCCM063492</t>
  </si>
  <si>
    <t>Z8T4DNFUCCM064109</t>
  </si>
  <si>
    <t>Z8T4DNFUCCM065005</t>
  </si>
  <si>
    <t>Z8T4DNFUCCM065084</t>
  </si>
  <si>
    <t>Z8T4DNFUCCM065122</t>
  </si>
  <si>
    <t>Z8T4DNFUCCM065312</t>
  </si>
  <si>
    <t>Z8T4DNFUCCM065349</t>
  </si>
  <si>
    <t>Z8T4DNFUCCM065472</t>
  </si>
  <si>
    <t>Z8T4DNFUCCM065508</t>
  </si>
  <si>
    <t>Z8T4DNFUCCM065513</t>
  </si>
  <si>
    <t>Z8T4DNFUCCM065569</t>
  </si>
  <si>
    <t>Z8T4DNFUCCM065636</t>
  </si>
  <si>
    <t>Z8T4DNFUCCM065991</t>
  </si>
  <si>
    <t>Z8T4DNFUCCM066036</t>
  </si>
  <si>
    <t>Z8T4DNFUCCM066058</t>
  </si>
  <si>
    <t>Z8T4DNFUCCM066150</t>
  </si>
  <si>
    <t>Z8T4DNFUCCM066224</t>
  </si>
  <si>
    <t>Z8T4DNFUCCM066277</t>
  </si>
  <si>
    <t>Z8T4DNFUCCM066429</t>
  </si>
  <si>
    <t>Z8T4DNFUCCM066575</t>
  </si>
  <si>
    <t>Z8T4DNFUCCM067322</t>
  </si>
  <si>
    <t>Z8T4DNFUCCM067347</t>
  </si>
  <si>
    <t>Z8T4DNFUCCM067359</t>
  </si>
  <si>
    <t>Z8T4DNFUCCM067425</t>
  </si>
  <si>
    <t>Z8T4DNFUCCM067429</t>
  </si>
  <si>
    <t>Z8T4DNFUCCM067467</t>
  </si>
  <si>
    <t>Z8T4DNFUCCM067553</t>
  </si>
  <si>
    <t>Z8T4DNFUCCM067900</t>
  </si>
  <si>
    <t>Z8T4DNFUCCM067931</t>
  </si>
  <si>
    <t>Z8T4DNFUCCM068023</t>
  </si>
  <si>
    <t>Z8T4DNFUCCM068144</t>
  </si>
  <si>
    <t>Z8T4DNFUCCM068610</t>
  </si>
  <si>
    <t>Z8TVUAFZFCM940987</t>
  </si>
  <si>
    <t>Z8TVUSFZFCM941594</t>
  </si>
  <si>
    <t>Отчет по выполнению плана продаж за 4 ий квартал 2012 г.</t>
  </si>
  <si>
    <t>План,шт.</t>
  </si>
  <si>
    <t>Реализация плана,шт.</t>
  </si>
  <si>
    <t>% выполнения плана</t>
  </si>
  <si>
    <t>Кол-во машин на премирование, шт.</t>
  </si>
  <si>
    <t>Сумма бонуса без НДС, руб за 1 а/м.</t>
  </si>
  <si>
    <t>Итого сумма бонуса без НДС, руб.</t>
  </si>
  <si>
    <t>Бонус за выполнение плана продаж, 4 КВ 2012.</t>
  </si>
  <si>
    <t>Бонус за корпоративные продажи, 4 КВ 2012.</t>
  </si>
  <si>
    <t>Бонус за стабильность продаж, октябрь 2012.</t>
  </si>
  <si>
    <t>Бонус за стабильность продаж, ноябрь 2012.</t>
  </si>
  <si>
    <t>Бонус за стабильность продаж, декабрь 2012.</t>
  </si>
  <si>
    <t>ИТОГО сумма бонусов 4 КВ 2012, руб.</t>
  </si>
  <si>
    <t>Стабильность продаж 01/10/2012-31/10/2012,шт.</t>
  </si>
  <si>
    <t>Стабильность продаж 01/11/2012-30/11/2012,шт.</t>
  </si>
  <si>
    <t>Стабильность продаж 01/12/2012-14/12/2012,шт.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</si>
</sst>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р_._-;\-* #,##0_р_._-;_-* &quot;-&quot;_р_._-;_-@_-"/>
    <numFmt numFmtId="43" formatCode="_-* #,##0.00_р_._-;\-* #,##0.00_р_._-;_-* &quot;-&quot;??_р_._-;_-@_-"/>
  </numFmts>
  <fonts count="38">
    <font>
      <sz val="10"/>
      <name val="Arial"/>
      <family val="2"/>
    </font>
    <font>
      <sz val="10"/>
      <name val="Arial"/>
      <family val="2"/>
    </font>
    <font>
      <b/>
      <sz val="16"/>
      <name val="Arial"/>
      <family val="2"/>
      <charset val="204"/>
    </font>
    <font>
      <sz val="10"/>
      <color theme="0"/>
      <name val="Arial"/>
      <family val="2"/>
    </font>
    <font>
      <sz val="10"/>
      <color indexed="9"/>
      <name val="Arial"/>
      <family val="2"/>
      <charset val="204"/>
    </font>
    <font>
      <b/>
      <sz val="12"/>
      <name val="Arial"/>
      <family val="2"/>
      <charset val="204"/>
    </font>
    <font>
      <vertAlign val="superscript"/>
      <sz val="8"/>
      <name val="Arial"/>
      <family val="2"/>
    </font>
    <font>
      <sz val="8"/>
      <name val="Arial"/>
      <family val="2"/>
    </font>
    <font>
      <b/>
      <sz val="10"/>
      <name val="Arial"/>
      <family val="2"/>
      <charset val="204"/>
    </font>
    <font>
      <b/>
      <sz val="14"/>
      <name val="Arial"/>
      <family val="2"/>
      <charset val="204"/>
    </font>
    <font>
      <b/>
      <sz val="9"/>
      <name val="Arial Cyr"/>
      <charset val="204"/>
    </font>
    <font>
      <b/>
      <sz val="10"/>
      <name val="Arial Cyr"/>
      <charset val="204"/>
    </font>
    <font>
      <b/>
      <sz val="9"/>
      <name val="Arial"/>
      <family val="2"/>
      <charset val="204"/>
    </font>
    <font>
      <sz val="10"/>
      <color indexed="9"/>
      <name val="Arial"/>
      <family val="2"/>
    </font>
    <font>
      <i/>
      <sz val="10"/>
      <name val="Arial"/>
      <family val="2"/>
      <charset val="204"/>
    </font>
    <font>
      <sz val="9"/>
      <name val="Arial MT"/>
    </font>
    <font>
      <sz val="8"/>
      <name val="Arial"/>
      <family val="2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0"/>
      <name val="Arial CE"/>
    </font>
    <font>
      <sz val="10"/>
      <name val="Helv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</borders>
  <cellStyleXfs count="79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5" fillId="0" borderId="0"/>
    <xf numFmtId="0" fontId="16" fillId="0" borderId="0">
      <alignment horizontal="left"/>
    </xf>
    <xf numFmtId="0" fontId="16" fillId="0" borderId="0">
      <alignment horizontal="left"/>
    </xf>
    <xf numFmtId="0" fontId="1" fillId="0" borderId="0"/>
    <xf numFmtId="0" fontId="1" fillId="0" borderId="0"/>
    <xf numFmtId="0" fontId="1" fillId="0" borderId="0"/>
    <xf numFmtId="0" fontId="16" fillId="0" borderId="0">
      <alignment horizontal="left"/>
    </xf>
    <xf numFmtId="0" fontId="17" fillId="0" borderId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9" borderId="0" applyNumberFormat="0" applyBorder="0" applyAlignment="0" applyProtection="0"/>
    <xf numFmtId="0" fontId="18" fillId="12" borderId="0" applyNumberFormat="0" applyBorder="0" applyAlignment="0" applyProtection="0"/>
    <xf numFmtId="0" fontId="18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20" fillId="0" borderId="0"/>
    <xf numFmtId="0" fontId="21" fillId="0" borderId="0"/>
    <xf numFmtId="0" fontId="21" fillId="0" borderId="0"/>
    <xf numFmtId="0" fontId="15" fillId="0" borderId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23" borderId="0" applyNumberFormat="0" applyBorder="0" applyAlignment="0" applyProtection="0"/>
    <xf numFmtId="0" fontId="22" fillId="11" borderId="15" applyNumberFormat="0" applyAlignment="0" applyProtection="0"/>
    <xf numFmtId="0" fontId="23" fillId="24" borderId="16" applyNumberFormat="0" applyAlignment="0" applyProtection="0"/>
    <xf numFmtId="0" fontId="24" fillId="24" borderId="15" applyNumberFormat="0" applyAlignment="0" applyProtection="0"/>
    <xf numFmtId="0" fontId="25" fillId="0" borderId="17" applyNumberFormat="0" applyFill="0" applyAlignment="0" applyProtection="0"/>
    <xf numFmtId="0" fontId="26" fillId="0" borderId="18" applyNumberFormat="0" applyFill="0" applyAlignment="0" applyProtection="0"/>
    <xf numFmtId="0" fontId="27" fillId="0" borderId="19" applyNumberFormat="0" applyFill="0" applyAlignment="0" applyProtection="0"/>
    <xf numFmtId="0" fontId="27" fillId="0" borderId="0" applyNumberFormat="0" applyFill="0" applyBorder="0" applyAlignment="0" applyProtection="0"/>
    <xf numFmtId="0" fontId="28" fillId="0" borderId="20" applyNumberFormat="0" applyFill="0" applyAlignment="0" applyProtection="0"/>
    <xf numFmtId="0" fontId="29" fillId="25" borderId="21" applyNumberFormat="0" applyAlignment="0" applyProtection="0"/>
    <xf numFmtId="0" fontId="30" fillId="0" borderId="0" applyNumberFormat="0" applyFill="0" applyBorder="0" applyAlignment="0" applyProtection="0"/>
    <xf numFmtId="0" fontId="31" fillId="26" borderId="0" applyNumberFormat="0" applyBorder="0" applyAlignment="0" applyProtection="0"/>
    <xf numFmtId="0" fontId="18" fillId="0" borderId="0"/>
    <xf numFmtId="0" fontId="18" fillId="0" borderId="0"/>
    <xf numFmtId="0" fontId="32" fillId="0" borderId="0"/>
    <xf numFmtId="0" fontId="32" fillId="0" borderId="0"/>
    <xf numFmtId="0" fontId="18" fillId="0" borderId="0"/>
    <xf numFmtId="0" fontId="32" fillId="0" borderId="0"/>
    <xf numFmtId="0" fontId="18" fillId="0" borderId="0"/>
    <xf numFmtId="0" fontId="18" fillId="0" borderId="0"/>
    <xf numFmtId="0" fontId="32" fillId="0" borderId="0"/>
    <xf numFmtId="0" fontId="3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8" fillId="0" borderId="0"/>
    <xf numFmtId="0" fontId="16" fillId="0" borderId="0">
      <alignment horizontal="left"/>
    </xf>
    <xf numFmtId="0" fontId="33" fillId="7" borderId="0" applyNumberFormat="0" applyBorder="0" applyAlignment="0" applyProtection="0"/>
    <xf numFmtId="0" fontId="34" fillId="0" borderId="0" applyNumberFormat="0" applyFill="0" applyBorder="0" applyAlignment="0" applyProtection="0"/>
    <xf numFmtId="0" fontId="17" fillId="27" borderId="22" applyNumberFormat="0" applyFont="0" applyAlignment="0" applyProtection="0"/>
    <xf numFmtId="9" fontId="32" fillId="0" borderId="0" applyFill="0" applyBorder="0" applyAlignment="0" applyProtection="0"/>
    <xf numFmtId="0" fontId="35" fillId="0" borderId="23" applyNumberFormat="0" applyFill="0" applyAlignment="0" applyProtection="0"/>
    <xf numFmtId="0" fontId="1" fillId="0" borderId="0"/>
    <xf numFmtId="0" fontId="36" fillId="0" borderId="0" applyNumberForma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37" fillId="8" borderId="0" applyNumberFormat="0" applyBorder="0" applyAlignment="0" applyProtection="0"/>
  </cellStyleXfs>
  <cellXfs count="57">
    <xf numFmtId="0" fontId="0" fillId="0" borderId="0" xfId="0"/>
    <xf numFmtId="14" fontId="2" fillId="2" borderId="1" xfId="2" applyNumberFormat="1" applyFont="1" applyFill="1" applyBorder="1" applyAlignment="1">
      <alignment horizontal="center" vertical="center" wrapText="1"/>
    </xf>
    <xf numFmtId="14" fontId="2" fillId="2" borderId="2" xfId="2" applyNumberFormat="1" applyFont="1" applyFill="1" applyBorder="1" applyAlignment="1">
      <alignment horizontal="center" vertical="center" wrapText="1"/>
    </xf>
    <xf numFmtId="14" fontId="2" fillId="2" borderId="3" xfId="2" applyNumberFormat="1" applyFont="1" applyFill="1" applyBorder="1" applyAlignment="1">
      <alignment horizontal="center" vertical="center" wrapText="1"/>
    </xf>
    <xf numFmtId="14" fontId="2" fillId="2" borderId="4" xfId="2" applyNumberFormat="1" applyFont="1" applyFill="1" applyBorder="1" applyAlignment="1">
      <alignment horizontal="center" vertical="center" wrapText="1"/>
    </xf>
    <xf numFmtId="0" fontId="1" fillId="0" borderId="0" xfId="2" applyFill="1" applyBorder="1" applyAlignment="1">
      <alignment vertical="center" wrapText="1"/>
    </xf>
    <xf numFmtId="14" fontId="1" fillId="0" borderId="0" xfId="2" applyNumberFormat="1" applyFill="1" applyBorder="1" applyAlignment="1">
      <alignment vertical="center" wrapText="1"/>
    </xf>
    <xf numFmtId="14" fontId="3" fillId="0" borderId="0" xfId="2" applyNumberFormat="1" applyFont="1" applyFill="1" applyBorder="1" applyAlignment="1">
      <alignment vertical="center" wrapText="1"/>
    </xf>
    <xf numFmtId="14" fontId="4" fillId="0" borderId="2" xfId="2" applyNumberFormat="1" applyFont="1" applyFill="1" applyBorder="1" applyAlignment="1">
      <alignment vertical="center"/>
    </xf>
    <xf numFmtId="14" fontId="1" fillId="0" borderId="0" xfId="2" applyNumberFormat="1" applyFill="1" applyBorder="1" applyAlignment="1">
      <alignment horizontal="right" vertical="center" wrapText="1"/>
    </xf>
    <xf numFmtId="0" fontId="5" fillId="3" borderId="5" xfId="2" applyNumberFormat="1" applyFont="1" applyFill="1" applyBorder="1" applyAlignment="1">
      <alignment horizontal="center" vertical="center"/>
    </xf>
    <xf numFmtId="14" fontId="5" fillId="3" borderId="1" xfId="2" applyNumberFormat="1" applyFont="1" applyFill="1" applyBorder="1" applyAlignment="1">
      <alignment horizontal="center" vertical="center"/>
    </xf>
    <xf numFmtId="14" fontId="5" fillId="3" borderId="2" xfId="2" applyNumberFormat="1" applyFont="1" applyFill="1" applyBorder="1" applyAlignment="1">
      <alignment horizontal="center" vertical="center"/>
    </xf>
    <xf numFmtId="14" fontId="5" fillId="3" borderId="4" xfId="2" applyNumberFormat="1" applyFont="1" applyFill="1" applyBorder="1" applyAlignment="1">
      <alignment horizontal="center" vertical="center"/>
    </xf>
    <xf numFmtId="14" fontId="1" fillId="0" borderId="0" xfId="2" applyNumberFormat="1" applyAlignment="1">
      <alignment vertical="center"/>
    </xf>
    <xf numFmtId="0" fontId="1" fillId="0" borderId="0" xfId="2" applyAlignment="1">
      <alignment vertical="center"/>
    </xf>
    <xf numFmtId="14" fontId="5" fillId="0" borderId="0" xfId="2" applyNumberFormat="1" applyFont="1" applyFill="1" applyBorder="1" applyAlignment="1">
      <alignment horizontal="center" vertical="center"/>
    </xf>
    <xf numFmtId="14" fontId="5" fillId="0" borderId="0" xfId="2" applyNumberFormat="1" applyFont="1" applyFill="1" applyBorder="1" applyAlignment="1">
      <alignment vertical="center"/>
    </xf>
    <xf numFmtId="14" fontId="6" fillId="0" borderId="0" xfId="3" applyNumberFormat="1" applyFont="1" applyAlignment="1">
      <alignment horizontal="right"/>
    </xf>
    <xf numFmtId="14" fontId="7" fillId="0" borderId="0" xfId="2" applyNumberFormat="1" applyFont="1" applyFill="1" applyBorder="1" applyAlignment="1">
      <alignment wrapText="1"/>
    </xf>
    <xf numFmtId="14" fontId="8" fillId="4" borderId="6" xfId="2" applyNumberFormat="1" applyFont="1" applyFill="1" applyBorder="1" applyAlignment="1">
      <alignment horizontal="center" vertical="center" wrapText="1"/>
    </xf>
    <xf numFmtId="0" fontId="1" fillId="0" borderId="0" xfId="2" applyBorder="1" applyAlignment="1">
      <alignment vertical="center" wrapText="1"/>
    </xf>
    <xf numFmtId="0" fontId="0" fillId="0" borderId="7" xfId="0" applyBorder="1"/>
    <xf numFmtId="14" fontId="0" fillId="0" borderId="7" xfId="0" applyNumberFormat="1" applyBorder="1"/>
    <xf numFmtId="0" fontId="0" fillId="0" borderId="8" xfId="0" applyBorder="1"/>
    <xf numFmtId="14" fontId="0" fillId="0" borderId="9" xfId="0" applyNumberFormat="1" applyBorder="1"/>
    <xf numFmtId="0" fontId="0" fillId="0" borderId="9" xfId="0" applyBorder="1"/>
    <xf numFmtId="0" fontId="8" fillId="0" borderId="0" xfId="3" applyFont="1" applyAlignment="1">
      <alignment wrapText="1"/>
    </xf>
    <xf numFmtId="0" fontId="9" fillId="5" borderId="0" xfId="3" applyFont="1" applyFill="1" applyAlignment="1">
      <alignment horizontal="center" wrapText="1"/>
    </xf>
    <xf numFmtId="0" fontId="8" fillId="0" borderId="0" xfId="3" applyFont="1"/>
    <xf numFmtId="0" fontId="0" fillId="5" borderId="0" xfId="3" applyFont="1" applyFill="1"/>
    <xf numFmtId="0" fontId="8" fillId="5" borderId="0" xfId="3" applyFont="1" applyFill="1"/>
    <xf numFmtId="0" fontId="10" fillId="2" borderId="0" xfId="3" applyFont="1" applyFill="1" applyBorder="1" applyAlignment="1">
      <alignment horizontal="left"/>
    </xf>
    <xf numFmtId="49" fontId="11" fillId="0" borderId="6" xfId="3" applyNumberFormat="1" applyFont="1" applyFill="1" applyBorder="1" applyAlignment="1">
      <alignment horizontal="center" vertical="center" wrapText="1"/>
    </xf>
    <xf numFmtId="49" fontId="10" fillId="0" borderId="6" xfId="3" applyNumberFormat="1" applyFont="1" applyFill="1" applyBorder="1" applyAlignment="1">
      <alignment horizontal="center" vertical="center" wrapText="1"/>
    </xf>
    <xf numFmtId="0" fontId="12" fillId="0" borderId="10" xfId="3" applyFont="1" applyBorder="1" applyAlignment="1">
      <alignment horizontal="left"/>
    </xf>
    <xf numFmtId="3" fontId="1" fillId="0" borderId="11" xfId="3" applyNumberFormat="1" applyFont="1" applyBorder="1" applyAlignment="1">
      <alignment horizontal="center"/>
    </xf>
    <xf numFmtId="9" fontId="1" fillId="0" borderId="11" xfId="3" applyNumberFormat="1" applyFont="1" applyBorder="1" applyAlignment="1">
      <alignment horizontal="center"/>
    </xf>
    <xf numFmtId="3" fontId="8" fillId="0" borderId="12" xfId="3" applyNumberFormat="1" applyFont="1" applyBorder="1" applyAlignment="1">
      <alignment horizontal="center"/>
    </xf>
    <xf numFmtId="0" fontId="12" fillId="2" borderId="13" xfId="3" applyFont="1" applyFill="1" applyBorder="1" applyAlignment="1">
      <alignment horizontal="left"/>
    </xf>
    <xf numFmtId="3" fontId="1" fillId="2" borderId="13" xfId="3" applyNumberFormat="1" applyFont="1" applyFill="1" applyBorder="1" applyAlignment="1">
      <alignment horizontal="center"/>
    </xf>
    <xf numFmtId="9" fontId="1" fillId="2" borderId="13" xfId="3" applyNumberFormat="1" applyFont="1" applyFill="1" applyBorder="1" applyAlignment="1">
      <alignment horizontal="center"/>
    </xf>
    <xf numFmtId="9" fontId="13" fillId="2" borderId="13" xfId="1" applyFont="1" applyFill="1" applyBorder="1" applyAlignment="1">
      <alignment horizontal="center"/>
    </xf>
    <xf numFmtId="0" fontId="12" fillId="0" borderId="5" xfId="3" applyFont="1" applyBorder="1" applyAlignment="1">
      <alignment horizontal="left"/>
    </xf>
    <xf numFmtId="3" fontId="1" fillId="0" borderId="5" xfId="3" applyNumberFormat="1" applyFont="1" applyBorder="1" applyAlignment="1">
      <alignment horizontal="center"/>
    </xf>
    <xf numFmtId="9" fontId="1" fillId="0" borderId="5" xfId="3" applyNumberFormat="1" applyFont="1" applyBorder="1" applyAlignment="1">
      <alignment horizontal="center"/>
    </xf>
    <xf numFmtId="3" fontId="0" fillId="0" borderId="5" xfId="3" applyNumberFormat="1" applyFont="1" applyBorder="1" applyAlignment="1">
      <alignment horizontal="center" wrapText="1"/>
    </xf>
    <xf numFmtId="0" fontId="12" fillId="2" borderId="5" xfId="3" applyFont="1" applyFill="1" applyBorder="1" applyAlignment="1">
      <alignment horizontal="left"/>
    </xf>
    <xf numFmtId="0" fontId="0" fillId="2" borderId="5" xfId="3" applyFont="1" applyFill="1" applyBorder="1" applyAlignment="1">
      <alignment horizontal="center"/>
    </xf>
    <xf numFmtId="3" fontId="1" fillId="2" borderId="5" xfId="3" applyNumberFormat="1" applyFont="1" applyFill="1" applyBorder="1" applyAlignment="1">
      <alignment horizontal="center"/>
    </xf>
    <xf numFmtId="9" fontId="1" fillId="2" borderId="5" xfId="3" applyNumberFormat="1" applyFont="1" applyFill="1" applyBorder="1" applyAlignment="1">
      <alignment horizontal="center"/>
    </xf>
    <xf numFmtId="0" fontId="12" fillId="0" borderId="5" xfId="3" applyFont="1" applyBorder="1"/>
    <xf numFmtId="0" fontId="0" fillId="0" borderId="5" xfId="3" applyFont="1" applyBorder="1" applyAlignment="1">
      <alignment horizontal="center"/>
    </xf>
    <xf numFmtId="3" fontId="14" fillId="0" borderId="5" xfId="3" applyNumberFormat="1" applyFont="1" applyBorder="1" applyAlignment="1">
      <alignment horizontal="center"/>
    </xf>
    <xf numFmtId="0" fontId="0" fillId="2" borderId="0" xfId="3" applyFont="1" applyFill="1"/>
    <xf numFmtId="0" fontId="0" fillId="2" borderId="0" xfId="3" applyFont="1" applyFill="1" applyAlignment="1">
      <alignment horizontal="center"/>
    </xf>
    <xf numFmtId="3" fontId="8" fillId="0" borderId="14" xfId="3" applyNumberFormat="1" applyFont="1" applyBorder="1"/>
  </cellXfs>
  <cellStyles count="79">
    <cellStyle name="_07.2010 Trade-In TTL" xfId="4"/>
    <cellStyle name="_Calcul promos (hors flottes) fevrier 2011" xfId="5"/>
    <cellStyle name="_IPC" xfId="6"/>
    <cellStyle name="_Prime a la casse TOTAL" xfId="7"/>
    <cellStyle name="_SD_Sales_01-01-2010_29-06-2010" xfId="8"/>
    <cellStyle name="_Test" xfId="9"/>
    <cellStyle name="_ПРОМО" xfId="10"/>
    <cellStyle name="1911-" xfId="11"/>
    <cellStyle name="1991-" xfId="3"/>
    <cellStyle name="20% - Акцент1" xfId="12"/>
    <cellStyle name="20% - Акцент2" xfId="13"/>
    <cellStyle name="20% - Акцент3" xfId="14"/>
    <cellStyle name="20% - Акцент4" xfId="15"/>
    <cellStyle name="20% - Акцент5" xfId="16"/>
    <cellStyle name="20% - Акцент6" xfId="17"/>
    <cellStyle name="40% - Акцент1" xfId="18"/>
    <cellStyle name="40% - Акцент2" xfId="19"/>
    <cellStyle name="40% - Акцент3" xfId="20"/>
    <cellStyle name="40% - Акцент4" xfId="21"/>
    <cellStyle name="40% - Акцент5" xfId="22"/>
    <cellStyle name="40% - Акцент6" xfId="23"/>
    <cellStyle name="60% - Акцент1" xfId="24"/>
    <cellStyle name="60% - Акцент2" xfId="25"/>
    <cellStyle name="60% - Акцент3" xfId="26"/>
    <cellStyle name="60% - Акцент4" xfId="27"/>
    <cellStyle name="60% - Акцент5" xfId="28"/>
    <cellStyle name="60% - Акцент6" xfId="29"/>
    <cellStyle name="Normal" xfId="0" builtinId="0"/>
    <cellStyle name="Normalny_B_MC2001" xfId="30"/>
    <cellStyle name="normбlnн_laroux" xfId="31"/>
    <cellStyle name="Percent" xfId="1" builtinId="5"/>
    <cellStyle name="Style 1" xfId="32"/>
    <cellStyle name="Style 2" xfId="33"/>
    <cellStyle name="Акцент1" xfId="34"/>
    <cellStyle name="Акцент2" xfId="35"/>
    <cellStyle name="Акцент3" xfId="36"/>
    <cellStyle name="Акцент4" xfId="37"/>
    <cellStyle name="Акцент5" xfId="38"/>
    <cellStyle name="Акцент6" xfId="39"/>
    <cellStyle name="Ввод " xfId="40"/>
    <cellStyle name="Вывод" xfId="41"/>
    <cellStyle name="Вычисление" xfId="42"/>
    <cellStyle name="Заголовок 1" xfId="43"/>
    <cellStyle name="Заголовок 2" xfId="44"/>
    <cellStyle name="Заголовок 3" xfId="45"/>
    <cellStyle name="Заголовок 4" xfId="46"/>
    <cellStyle name="Итог" xfId="47"/>
    <cellStyle name="Контрольная ячейка" xfId="48"/>
    <cellStyle name="Название" xfId="49"/>
    <cellStyle name="Нейтральный" xfId="50"/>
    <cellStyle name="Обычный 10" xfId="51"/>
    <cellStyle name="Обычный 11" xfId="52"/>
    <cellStyle name="Обычный 13" xfId="53"/>
    <cellStyle name="Обычный 14" xfId="54"/>
    <cellStyle name="Обычный 15" xfId="55"/>
    <cellStyle name="Обычный 16" xfId="56"/>
    <cellStyle name="Обычный 18" xfId="57"/>
    <cellStyle name="Обычный 19" xfId="58"/>
    <cellStyle name="Обычный 2" xfId="59"/>
    <cellStyle name="Обычный 3" xfId="60"/>
    <cellStyle name="Обычный 4" xfId="61"/>
    <cellStyle name="Обычный 5" xfId="62"/>
    <cellStyle name="Обычный 6" xfId="63"/>
    <cellStyle name="Обычный 7" xfId="64"/>
    <cellStyle name="Обычный 8" xfId="65"/>
    <cellStyle name="Обычный 9" xfId="66"/>
    <cellStyle name="Обычный_1С" xfId="67"/>
    <cellStyle name="Обычный_Calcul promos (hors flottes) fevrier 2011" xfId="2"/>
    <cellStyle name="Плохой" xfId="68"/>
    <cellStyle name="Пояснение" xfId="69"/>
    <cellStyle name="Примечание" xfId="70"/>
    <cellStyle name="Процентный 2" xfId="71"/>
    <cellStyle name="Связанная ячейка" xfId="72"/>
    <cellStyle name="Стиль 1" xfId="73"/>
    <cellStyle name="Текст предупреждения" xfId="74"/>
    <cellStyle name="Тысячи [0]_laroux" xfId="75"/>
    <cellStyle name="Тысячи_laroux" xfId="76"/>
    <cellStyle name="Финансовый 11" xfId="77"/>
    <cellStyle name="Хороший" xfId="78"/>
  </cellStyles>
  <dxfs count="4"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6</xdr:col>
      <xdr:colOff>695325</xdr:colOff>
      <xdr:row>5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0" y="1933575"/>
          <a:ext cx="9058275" cy="0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ru-RU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От имени дилера   </a:t>
          </a:r>
          <a:r>
            <a:rPr lang="ru-RU" sz="1200" b="0" i="0" u="sng" strike="noStrike" baseline="0">
              <a:solidFill>
                <a:srgbClr val="000000"/>
              </a:solidFill>
              <a:latin typeface="Times New Roman"/>
              <a:cs typeface="Times New Roman"/>
            </a:rPr>
            <a:t>                                                 .</a:t>
          </a: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                 От имени ООО "Пежо Ситроен Рус"</a:t>
          </a:r>
          <a:r>
            <a:rPr lang="ru-RU" sz="1200" b="0" i="0" u="sng" strike="noStrike" baseline="0">
              <a:solidFill>
                <a:srgbClr val="000000"/>
              </a:solidFill>
              <a:latin typeface="Times New Roman"/>
              <a:cs typeface="Times New Roman"/>
            </a:rPr>
            <a:t>                                                  .</a:t>
          </a:r>
          <a:endParaRPr lang="ru-RU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                                </a:t>
          </a:r>
          <a:r>
            <a:rPr lang="ru-RU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(Расшифровка подписи)  </a:t>
          </a: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                                                                                         </a:t>
          </a:r>
          <a:r>
            <a:rPr lang="ru-RU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Руководитель отдела продаж Парфенюк Н.В.</a:t>
          </a:r>
        </a:p>
        <a:p>
          <a:pPr algn="l" rtl="0">
            <a:defRPr sz="1000"/>
          </a:pPr>
          <a:endParaRPr lang="ru-RU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                                                               </a:t>
          </a: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М.П</a:t>
          </a:r>
          <a:r>
            <a:rPr lang="ru-RU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.                                                                                                                                                                       </a:t>
          </a: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   М.П. 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Дата: </a:t>
          </a:r>
          <a:r>
            <a:rPr lang="ru-RU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31.07.2010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133350</xdr:rowOff>
    </xdr:from>
    <xdr:to>
      <xdr:col>8</xdr:col>
      <xdr:colOff>219075</xdr:colOff>
      <xdr:row>25</xdr:row>
      <xdr:rowOff>104775</xdr:rowOff>
    </xdr:to>
    <xdr:sp macro="" textlink="">
      <xdr:nvSpPr>
        <xdr:cNvPr id="2" name="AutoShape 7"/>
        <xdr:cNvSpPr>
          <a:spLocks noChangeArrowheads="1"/>
        </xdr:cNvSpPr>
      </xdr:nvSpPr>
      <xdr:spPr bwMode="auto">
        <a:xfrm>
          <a:off x="723900" y="2914650"/>
          <a:ext cx="9401175" cy="15906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ru-RU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От имени дилера   </a:t>
          </a:r>
          <a:r>
            <a:rPr lang="ru-RU" sz="1200" b="0" i="0" u="sng" strike="noStrike" baseline="0">
              <a:solidFill>
                <a:srgbClr val="000000"/>
              </a:solidFill>
              <a:latin typeface="Times New Roman"/>
              <a:cs typeface="Times New Roman"/>
            </a:rPr>
            <a:t>                                                  </a:t>
          </a: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                 От имени ООО "Пежо Ситроен Рус"</a:t>
          </a:r>
          <a:r>
            <a:rPr lang="ru-RU" sz="1200" b="0" i="0" u="sng" strike="noStrike" baseline="0">
              <a:solidFill>
                <a:srgbClr val="000000"/>
              </a:solidFill>
              <a:latin typeface="Times New Roman"/>
              <a:cs typeface="Times New Roman"/>
            </a:rPr>
            <a:t>                                                  .</a:t>
          </a:r>
          <a:endParaRPr lang="ru-RU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                                </a:t>
          </a:r>
          <a:r>
            <a:rPr lang="ru-RU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(Расшифровка подписи)  </a:t>
          </a: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                                                                                         </a:t>
          </a:r>
          <a:r>
            <a:rPr lang="ru-RU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Директор по продажам Парфенюк Н.В.</a:t>
          </a:r>
        </a:p>
        <a:p>
          <a:pPr algn="l" rtl="0">
            <a:defRPr sz="1000"/>
          </a:pPr>
          <a:endParaRPr lang="ru-RU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                                                               </a:t>
          </a: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М.П</a:t>
          </a:r>
          <a:r>
            <a:rPr lang="ru-RU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.                                                                                                                                                                       </a:t>
          </a: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   М.П. 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Дата: </a:t>
          </a:r>
          <a:r>
            <a:rPr lang="ru-RU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31.12.201</a:t>
          </a:r>
          <a:r>
            <a:rPr lang="en-US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  <a:endParaRPr lang="ru-RU" sz="12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12</xdr:col>
      <xdr:colOff>0</xdr:colOff>
      <xdr:row>15</xdr:row>
      <xdr:rowOff>133350</xdr:rowOff>
    </xdr:from>
    <xdr:to>
      <xdr:col>12</xdr:col>
      <xdr:colOff>0</xdr:colOff>
      <xdr:row>25</xdr:row>
      <xdr:rowOff>104775</xdr:rowOff>
    </xdr:to>
    <xdr:sp macro="" textlink="">
      <xdr:nvSpPr>
        <xdr:cNvPr id="3" name="AutoShape 15"/>
        <xdr:cNvSpPr>
          <a:spLocks noChangeArrowheads="1"/>
        </xdr:cNvSpPr>
      </xdr:nvSpPr>
      <xdr:spPr bwMode="auto">
        <a:xfrm>
          <a:off x="12344400" y="2914650"/>
          <a:ext cx="0" cy="1590675"/>
        </a:xfrm>
        <a:prstGeom prst="roundRect">
          <a:avLst>
            <a:gd name="adj" fmla="val 16667"/>
          </a:avLst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ru-RU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От имени дилера   </a:t>
          </a:r>
          <a:r>
            <a:rPr lang="ru-RU" sz="1200" b="0" i="0" u="sng" strike="noStrike" baseline="0">
              <a:solidFill>
                <a:srgbClr val="000000"/>
              </a:solidFill>
              <a:latin typeface="Times New Roman"/>
              <a:cs typeface="Times New Roman"/>
            </a:rPr>
            <a:t>                                                  </a:t>
          </a: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                 От имени ООО "Пежо Ситроен Рус"</a:t>
          </a:r>
          <a:r>
            <a:rPr lang="ru-RU" sz="1200" b="0" i="0" u="sng" strike="noStrike" baseline="0">
              <a:solidFill>
                <a:srgbClr val="000000"/>
              </a:solidFill>
              <a:latin typeface="Times New Roman"/>
              <a:cs typeface="Times New Roman"/>
            </a:rPr>
            <a:t>                                                  .</a:t>
          </a:r>
          <a:endParaRPr lang="ru-RU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                                </a:t>
          </a:r>
          <a:r>
            <a:rPr lang="ru-RU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(Расшифровка подписи)  </a:t>
          </a: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                                                                                         </a:t>
          </a:r>
          <a:r>
            <a:rPr lang="ru-RU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Руководитель отдела продаж Парфенюк Н.В.</a:t>
          </a:r>
        </a:p>
        <a:p>
          <a:pPr algn="l" rtl="0">
            <a:defRPr sz="1000"/>
          </a:pPr>
          <a:endParaRPr lang="ru-RU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                                                               </a:t>
          </a: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М.П</a:t>
          </a:r>
          <a:r>
            <a:rPr lang="ru-RU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.                                                                                                                                                                       </a:t>
          </a: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   М.П. 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Дата: </a:t>
          </a:r>
          <a:r>
            <a:rPr lang="ru-RU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30.06.2011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ce/Controlling/Moyens%20Commerciaux/2012/Prime%20d'Objectif/Q4/IPC%20Q4%202012%20calculation%20NEW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ce/Controlling/Moyens%20Commerciaux/2010/Promo/Promo%20Calcul/Provisoire%20mois%20courant/Calcul%20promos%20(hors%20flottes)%20fevrier%2020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object"/>
      <sheetName val="detail"/>
      <sheetName val="months"/>
      <sheetName val="Q3 2012 IPC"/>
      <sheetName val="detail with demo"/>
      <sheetName val="Sales Plan"/>
      <sheetName val="report"/>
      <sheetName val="Liste concess BC"/>
      <sheetName val="TCD flottes mars"/>
      <sheetName val="TCD Flottes total"/>
      <sheetName val="fleet final confirmed"/>
      <sheetName val="список"/>
      <sheetName val="Feuil1"/>
      <sheetName val="TCD SD stabilite"/>
      <sheetName val="TCD vol. livraisons"/>
      <sheetName val="SD"/>
      <sheetName val="3me"/>
    </sheetNames>
    <definedNames>
      <definedName name="crf"/>
    </definedNames>
    <sheetDataSet>
      <sheetData sheetId="0"/>
      <sheetData sheetId="1"/>
      <sheetData sheetId="2">
        <row r="2">
          <cell r="G2" t="str">
            <v>demo</v>
          </cell>
          <cell r="H2" t="str">
            <v>(Multiple Items)</v>
          </cell>
        </row>
        <row r="4">
          <cell r="G4" t="str">
            <v>Count of VIN</v>
          </cell>
          <cell r="H4" t="str">
            <v>months</v>
          </cell>
        </row>
        <row r="5">
          <cell r="G5" t="str">
            <v>dealerCode</v>
          </cell>
          <cell r="H5">
            <v>10</v>
          </cell>
          <cell r="I5">
            <v>12</v>
          </cell>
          <cell r="J5">
            <v>11</v>
          </cell>
          <cell r="K5" t="str">
            <v>Grand Total</v>
          </cell>
        </row>
        <row r="6">
          <cell r="G6">
            <v>1020</v>
          </cell>
          <cell r="H6">
            <v>104</v>
          </cell>
          <cell r="I6">
            <v>97</v>
          </cell>
          <cell r="J6">
            <v>88</v>
          </cell>
          <cell r="K6">
            <v>289</v>
          </cell>
        </row>
        <row r="7">
          <cell r="G7">
            <v>1040</v>
          </cell>
          <cell r="H7">
            <v>249</v>
          </cell>
          <cell r="I7">
            <v>241</v>
          </cell>
          <cell r="J7">
            <v>211</v>
          </cell>
          <cell r="K7">
            <v>701</v>
          </cell>
        </row>
        <row r="8">
          <cell r="G8">
            <v>1050</v>
          </cell>
          <cell r="H8">
            <v>320</v>
          </cell>
          <cell r="I8">
            <v>248</v>
          </cell>
          <cell r="J8">
            <v>261</v>
          </cell>
          <cell r="K8">
            <v>829</v>
          </cell>
        </row>
        <row r="9">
          <cell r="G9">
            <v>1060</v>
          </cell>
          <cell r="H9">
            <v>104</v>
          </cell>
          <cell r="I9">
            <v>47</v>
          </cell>
          <cell r="J9">
            <v>62</v>
          </cell>
          <cell r="K9">
            <v>213</v>
          </cell>
        </row>
        <row r="10">
          <cell r="G10">
            <v>1070</v>
          </cell>
          <cell r="H10">
            <v>74</v>
          </cell>
          <cell r="I10">
            <v>60</v>
          </cell>
          <cell r="J10">
            <v>71</v>
          </cell>
          <cell r="K10">
            <v>205</v>
          </cell>
        </row>
        <row r="11">
          <cell r="G11">
            <v>1090</v>
          </cell>
          <cell r="H11">
            <v>139</v>
          </cell>
          <cell r="I11">
            <v>201</v>
          </cell>
          <cell r="J11">
            <v>131</v>
          </cell>
          <cell r="K11">
            <v>471</v>
          </cell>
        </row>
        <row r="12">
          <cell r="G12">
            <v>1100</v>
          </cell>
          <cell r="H12">
            <v>124</v>
          </cell>
          <cell r="I12">
            <v>147</v>
          </cell>
          <cell r="J12">
            <v>114</v>
          </cell>
          <cell r="K12">
            <v>385</v>
          </cell>
        </row>
        <row r="13">
          <cell r="G13">
            <v>1200</v>
          </cell>
          <cell r="H13">
            <v>144</v>
          </cell>
          <cell r="I13">
            <v>146</v>
          </cell>
          <cell r="J13">
            <v>132</v>
          </cell>
          <cell r="K13">
            <v>422</v>
          </cell>
        </row>
        <row r="14">
          <cell r="G14">
            <v>1300</v>
          </cell>
          <cell r="H14">
            <v>102</v>
          </cell>
          <cell r="I14">
            <v>92</v>
          </cell>
          <cell r="J14">
            <v>69</v>
          </cell>
          <cell r="K14">
            <v>263</v>
          </cell>
        </row>
        <row r="15">
          <cell r="G15">
            <v>2000</v>
          </cell>
          <cell r="H15">
            <v>136</v>
          </cell>
          <cell r="I15">
            <v>157</v>
          </cell>
          <cell r="J15">
            <v>123</v>
          </cell>
          <cell r="K15">
            <v>416</v>
          </cell>
        </row>
        <row r="16">
          <cell r="G16">
            <v>2020</v>
          </cell>
          <cell r="H16">
            <v>139</v>
          </cell>
          <cell r="I16">
            <v>135</v>
          </cell>
          <cell r="J16">
            <v>147</v>
          </cell>
          <cell r="K16">
            <v>421</v>
          </cell>
        </row>
        <row r="17">
          <cell r="G17">
            <v>3000</v>
          </cell>
          <cell r="H17">
            <v>98</v>
          </cell>
          <cell r="I17">
            <v>105</v>
          </cell>
          <cell r="J17">
            <v>98</v>
          </cell>
          <cell r="K17">
            <v>301</v>
          </cell>
        </row>
        <row r="18">
          <cell r="G18">
            <v>3100</v>
          </cell>
          <cell r="H18">
            <v>150</v>
          </cell>
          <cell r="I18">
            <v>169</v>
          </cell>
          <cell r="J18">
            <v>138</v>
          </cell>
          <cell r="K18">
            <v>457</v>
          </cell>
        </row>
        <row r="19">
          <cell r="G19">
            <v>3200</v>
          </cell>
          <cell r="H19">
            <v>112</v>
          </cell>
          <cell r="I19">
            <v>110</v>
          </cell>
          <cell r="J19">
            <v>124</v>
          </cell>
          <cell r="K19">
            <v>346</v>
          </cell>
        </row>
        <row r="20">
          <cell r="G20">
            <v>3210</v>
          </cell>
          <cell r="H20">
            <v>16</v>
          </cell>
          <cell r="I20">
            <v>17</v>
          </cell>
          <cell r="J20">
            <v>13</v>
          </cell>
          <cell r="K20">
            <v>46</v>
          </cell>
        </row>
        <row r="21">
          <cell r="G21">
            <v>3300</v>
          </cell>
          <cell r="H21">
            <v>50</v>
          </cell>
          <cell r="I21">
            <v>51</v>
          </cell>
          <cell r="J21">
            <v>53</v>
          </cell>
          <cell r="K21">
            <v>154</v>
          </cell>
        </row>
        <row r="22">
          <cell r="G22">
            <v>3410</v>
          </cell>
          <cell r="H22">
            <v>32</v>
          </cell>
          <cell r="I22">
            <v>33</v>
          </cell>
          <cell r="J22">
            <v>38</v>
          </cell>
          <cell r="K22">
            <v>103</v>
          </cell>
        </row>
        <row r="23">
          <cell r="G23">
            <v>3420</v>
          </cell>
          <cell r="H23">
            <v>23</v>
          </cell>
          <cell r="I23">
            <v>15</v>
          </cell>
          <cell r="J23">
            <v>18</v>
          </cell>
          <cell r="K23">
            <v>56</v>
          </cell>
        </row>
        <row r="24">
          <cell r="G24">
            <v>3500</v>
          </cell>
          <cell r="H24">
            <v>103</v>
          </cell>
          <cell r="I24">
            <v>98</v>
          </cell>
          <cell r="J24">
            <v>87</v>
          </cell>
          <cell r="K24">
            <v>288</v>
          </cell>
        </row>
        <row r="25">
          <cell r="G25">
            <v>3600</v>
          </cell>
          <cell r="H25">
            <v>20</v>
          </cell>
          <cell r="I25">
            <v>20</v>
          </cell>
          <cell r="J25">
            <v>12</v>
          </cell>
          <cell r="K25">
            <v>52</v>
          </cell>
        </row>
        <row r="26">
          <cell r="G26">
            <v>3710</v>
          </cell>
          <cell r="H26">
            <v>50</v>
          </cell>
          <cell r="I26">
            <v>53</v>
          </cell>
          <cell r="J26">
            <v>46</v>
          </cell>
          <cell r="K26">
            <v>149</v>
          </cell>
        </row>
        <row r="27">
          <cell r="G27">
            <v>3720</v>
          </cell>
          <cell r="H27">
            <v>12</v>
          </cell>
          <cell r="I27">
            <v>9</v>
          </cell>
          <cell r="J27">
            <v>10</v>
          </cell>
          <cell r="K27">
            <v>31</v>
          </cell>
        </row>
        <row r="28">
          <cell r="G28">
            <v>3800</v>
          </cell>
          <cell r="H28">
            <v>37</v>
          </cell>
          <cell r="I28">
            <v>27</v>
          </cell>
          <cell r="J28">
            <v>16</v>
          </cell>
          <cell r="K28">
            <v>80</v>
          </cell>
        </row>
        <row r="29">
          <cell r="G29">
            <v>3810</v>
          </cell>
          <cell r="H29">
            <v>30</v>
          </cell>
          <cell r="I29">
            <v>27</v>
          </cell>
          <cell r="J29">
            <v>30</v>
          </cell>
          <cell r="K29">
            <v>87</v>
          </cell>
        </row>
        <row r="30">
          <cell r="G30">
            <v>3820</v>
          </cell>
          <cell r="H30">
            <v>42</v>
          </cell>
          <cell r="I30">
            <v>24</v>
          </cell>
          <cell r="J30">
            <v>26</v>
          </cell>
          <cell r="K30">
            <v>92</v>
          </cell>
        </row>
        <row r="31">
          <cell r="G31">
            <v>3900</v>
          </cell>
          <cell r="H31">
            <v>61</v>
          </cell>
          <cell r="I31">
            <v>43</v>
          </cell>
          <cell r="J31">
            <v>34</v>
          </cell>
          <cell r="K31">
            <v>138</v>
          </cell>
        </row>
        <row r="32">
          <cell r="G32">
            <v>4000</v>
          </cell>
          <cell r="H32">
            <v>34</v>
          </cell>
          <cell r="I32">
            <v>33</v>
          </cell>
          <cell r="J32">
            <v>10</v>
          </cell>
          <cell r="K32">
            <v>77</v>
          </cell>
        </row>
        <row r="33">
          <cell r="G33">
            <v>4100</v>
          </cell>
          <cell r="H33">
            <v>35</v>
          </cell>
          <cell r="I33">
            <v>40</v>
          </cell>
          <cell r="J33">
            <v>30</v>
          </cell>
          <cell r="K33">
            <v>105</v>
          </cell>
        </row>
        <row r="34">
          <cell r="G34">
            <v>4200</v>
          </cell>
          <cell r="H34">
            <v>11</v>
          </cell>
          <cell r="I34">
            <v>15</v>
          </cell>
          <cell r="J34">
            <v>10</v>
          </cell>
          <cell r="K34">
            <v>36</v>
          </cell>
        </row>
        <row r="35">
          <cell r="G35">
            <v>4210</v>
          </cell>
          <cell r="H35">
            <v>20</v>
          </cell>
          <cell r="I35">
            <v>13</v>
          </cell>
          <cell r="J35">
            <v>17</v>
          </cell>
          <cell r="K35">
            <v>50</v>
          </cell>
        </row>
        <row r="36">
          <cell r="G36">
            <v>4300</v>
          </cell>
          <cell r="H36">
            <v>31</v>
          </cell>
          <cell r="I36">
            <v>12</v>
          </cell>
          <cell r="J36">
            <v>30</v>
          </cell>
          <cell r="K36">
            <v>73</v>
          </cell>
        </row>
        <row r="37">
          <cell r="G37">
            <v>4400</v>
          </cell>
          <cell r="H37">
            <v>16</v>
          </cell>
          <cell r="I37">
            <v>22</v>
          </cell>
          <cell r="J37">
            <v>16</v>
          </cell>
          <cell r="K37">
            <v>54</v>
          </cell>
        </row>
        <row r="38">
          <cell r="G38">
            <v>4520</v>
          </cell>
          <cell r="H38">
            <v>18</v>
          </cell>
          <cell r="I38">
            <v>13</v>
          </cell>
          <cell r="J38">
            <v>12</v>
          </cell>
          <cell r="K38">
            <v>43</v>
          </cell>
        </row>
        <row r="39">
          <cell r="G39">
            <v>4530</v>
          </cell>
          <cell r="H39">
            <v>37</v>
          </cell>
          <cell r="I39">
            <v>23</v>
          </cell>
          <cell r="J39">
            <v>10</v>
          </cell>
          <cell r="K39">
            <v>70</v>
          </cell>
        </row>
        <row r="40">
          <cell r="G40">
            <v>4600</v>
          </cell>
          <cell r="H40">
            <v>55</v>
          </cell>
          <cell r="I40">
            <v>62</v>
          </cell>
          <cell r="J40">
            <v>47</v>
          </cell>
          <cell r="K40">
            <v>164</v>
          </cell>
        </row>
        <row r="41">
          <cell r="G41">
            <v>4710</v>
          </cell>
          <cell r="H41">
            <v>56</v>
          </cell>
          <cell r="I41">
            <v>58</v>
          </cell>
          <cell r="J41">
            <v>47</v>
          </cell>
          <cell r="K41">
            <v>161</v>
          </cell>
        </row>
        <row r="42">
          <cell r="G42">
            <v>4800</v>
          </cell>
          <cell r="H42">
            <v>35</v>
          </cell>
          <cell r="I42">
            <v>45</v>
          </cell>
          <cell r="J42">
            <v>37</v>
          </cell>
          <cell r="K42">
            <v>117</v>
          </cell>
        </row>
        <row r="43">
          <cell r="G43">
            <v>4900</v>
          </cell>
          <cell r="H43">
            <v>33</v>
          </cell>
          <cell r="I43">
            <v>28</v>
          </cell>
          <cell r="J43">
            <v>23</v>
          </cell>
          <cell r="K43">
            <v>84</v>
          </cell>
        </row>
        <row r="44">
          <cell r="G44">
            <v>5000</v>
          </cell>
          <cell r="H44">
            <v>18</v>
          </cell>
          <cell r="I44">
            <v>14</v>
          </cell>
          <cell r="J44">
            <v>11</v>
          </cell>
          <cell r="K44">
            <v>43</v>
          </cell>
        </row>
        <row r="45">
          <cell r="G45">
            <v>5100</v>
          </cell>
          <cell r="H45">
            <v>36</v>
          </cell>
          <cell r="I45">
            <v>25</v>
          </cell>
          <cell r="J45">
            <v>33</v>
          </cell>
          <cell r="K45">
            <v>94</v>
          </cell>
        </row>
        <row r="46">
          <cell r="G46">
            <v>5200</v>
          </cell>
          <cell r="H46">
            <v>29</v>
          </cell>
          <cell r="I46">
            <v>15</v>
          </cell>
          <cell r="J46">
            <v>15</v>
          </cell>
          <cell r="K46">
            <v>59</v>
          </cell>
        </row>
        <row r="47">
          <cell r="G47">
            <v>5300</v>
          </cell>
          <cell r="H47">
            <v>17</v>
          </cell>
          <cell r="I47">
            <v>14</v>
          </cell>
          <cell r="J47">
            <v>13</v>
          </cell>
          <cell r="K47">
            <v>44</v>
          </cell>
        </row>
        <row r="48">
          <cell r="G48">
            <v>5400</v>
          </cell>
          <cell r="H48">
            <v>16</v>
          </cell>
          <cell r="I48">
            <v>7</v>
          </cell>
          <cell r="J48">
            <v>8</v>
          </cell>
          <cell r="K48">
            <v>31</v>
          </cell>
        </row>
        <row r="49">
          <cell r="G49">
            <v>5500</v>
          </cell>
          <cell r="H49">
            <v>40</v>
          </cell>
          <cell r="I49">
            <v>45</v>
          </cell>
          <cell r="J49">
            <v>39</v>
          </cell>
          <cell r="K49">
            <v>124</v>
          </cell>
        </row>
        <row r="50">
          <cell r="G50">
            <v>5700</v>
          </cell>
          <cell r="H50">
            <v>16</v>
          </cell>
          <cell r="I50">
            <v>12</v>
          </cell>
          <cell r="J50">
            <v>13</v>
          </cell>
          <cell r="K50">
            <v>41</v>
          </cell>
        </row>
        <row r="51">
          <cell r="G51">
            <v>5800</v>
          </cell>
          <cell r="H51">
            <v>19</v>
          </cell>
          <cell r="I51">
            <v>22</v>
          </cell>
          <cell r="J51">
            <v>18</v>
          </cell>
          <cell r="K51">
            <v>59</v>
          </cell>
        </row>
        <row r="52">
          <cell r="G52">
            <v>6000</v>
          </cell>
          <cell r="H52">
            <v>34</v>
          </cell>
          <cell r="I52">
            <v>39</v>
          </cell>
          <cell r="J52">
            <v>27</v>
          </cell>
          <cell r="K52">
            <v>100</v>
          </cell>
        </row>
        <row r="53">
          <cell r="G53">
            <v>6100</v>
          </cell>
          <cell r="H53">
            <v>39</v>
          </cell>
          <cell r="I53">
            <v>44</v>
          </cell>
          <cell r="J53">
            <v>27</v>
          </cell>
          <cell r="K53">
            <v>110</v>
          </cell>
        </row>
        <row r="54">
          <cell r="G54">
            <v>6200</v>
          </cell>
          <cell r="H54">
            <v>22</v>
          </cell>
          <cell r="I54">
            <v>46</v>
          </cell>
          <cell r="J54">
            <v>11</v>
          </cell>
          <cell r="K54">
            <v>79</v>
          </cell>
        </row>
        <row r="55">
          <cell r="G55">
            <v>6300</v>
          </cell>
          <cell r="H55">
            <v>32</v>
          </cell>
          <cell r="I55">
            <v>25</v>
          </cell>
          <cell r="J55">
            <v>29</v>
          </cell>
          <cell r="K55">
            <v>86</v>
          </cell>
        </row>
        <row r="56">
          <cell r="G56">
            <v>6400</v>
          </cell>
          <cell r="H56">
            <v>23</v>
          </cell>
          <cell r="I56">
            <v>28</v>
          </cell>
          <cell r="J56">
            <v>10</v>
          </cell>
          <cell r="K56">
            <v>61</v>
          </cell>
        </row>
        <row r="57">
          <cell r="G57">
            <v>6500</v>
          </cell>
          <cell r="H57">
            <v>18</v>
          </cell>
          <cell r="I57">
            <v>24</v>
          </cell>
          <cell r="J57">
            <v>18</v>
          </cell>
          <cell r="K57">
            <v>60</v>
          </cell>
        </row>
        <row r="58">
          <cell r="G58">
            <v>6600</v>
          </cell>
          <cell r="H58">
            <v>16</v>
          </cell>
          <cell r="I58">
            <v>14</v>
          </cell>
          <cell r="J58">
            <v>17</v>
          </cell>
          <cell r="K58">
            <v>47</v>
          </cell>
        </row>
        <row r="59">
          <cell r="G59">
            <v>6700</v>
          </cell>
          <cell r="H59">
            <v>50</v>
          </cell>
          <cell r="I59">
            <v>14</v>
          </cell>
          <cell r="J59">
            <v>36</v>
          </cell>
          <cell r="K59">
            <v>100</v>
          </cell>
        </row>
        <row r="60">
          <cell r="G60">
            <v>6800</v>
          </cell>
          <cell r="H60">
            <v>19</v>
          </cell>
          <cell r="I60">
            <v>21</v>
          </cell>
          <cell r="J60">
            <v>17</v>
          </cell>
          <cell r="K60">
            <v>57</v>
          </cell>
        </row>
        <row r="61">
          <cell r="G61">
            <v>6900</v>
          </cell>
          <cell r="H61">
            <v>26</v>
          </cell>
          <cell r="I61">
            <v>24</v>
          </cell>
          <cell r="J61">
            <v>22</v>
          </cell>
          <cell r="K61">
            <v>72</v>
          </cell>
        </row>
        <row r="62">
          <cell r="G62">
            <v>7000</v>
          </cell>
          <cell r="H62">
            <v>27</v>
          </cell>
          <cell r="I62">
            <v>29</v>
          </cell>
          <cell r="J62">
            <v>23</v>
          </cell>
          <cell r="K62">
            <v>79</v>
          </cell>
        </row>
        <row r="63">
          <cell r="G63">
            <v>7100</v>
          </cell>
          <cell r="H63">
            <v>37</v>
          </cell>
          <cell r="I63">
            <v>21</v>
          </cell>
          <cell r="J63">
            <v>28</v>
          </cell>
          <cell r="K63">
            <v>86</v>
          </cell>
        </row>
        <row r="64">
          <cell r="G64">
            <v>5610</v>
          </cell>
          <cell r="H64">
            <v>15</v>
          </cell>
          <cell r="I64">
            <v>6</v>
          </cell>
          <cell r="J64">
            <v>8</v>
          </cell>
          <cell r="K64">
            <v>29</v>
          </cell>
        </row>
        <row r="65">
          <cell r="G65">
            <v>7200</v>
          </cell>
          <cell r="H65">
            <v>10</v>
          </cell>
          <cell r="I65">
            <v>13</v>
          </cell>
          <cell r="J65">
            <v>9</v>
          </cell>
          <cell r="K65">
            <v>32</v>
          </cell>
        </row>
        <row r="66">
          <cell r="G66">
            <v>7300</v>
          </cell>
          <cell r="H66">
            <v>15</v>
          </cell>
          <cell r="I66">
            <v>11</v>
          </cell>
          <cell r="J66">
            <v>12</v>
          </cell>
          <cell r="K66">
            <v>38</v>
          </cell>
        </row>
        <row r="67">
          <cell r="G67">
            <v>3630</v>
          </cell>
          <cell r="H67">
            <v>25</v>
          </cell>
          <cell r="I67">
            <v>17</v>
          </cell>
          <cell r="J67">
            <v>36</v>
          </cell>
          <cell r="K67">
            <v>78</v>
          </cell>
        </row>
        <row r="68">
          <cell r="G68">
            <v>4010</v>
          </cell>
          <cell r="H68">
            <v>16</v>
          </cell>
          <cell r="I68">
            <v>19</v>
          </cell>
          <cell r="J68">
            <v>12</v>
          </cell>
          <cell r="K68">
            <v>47</v>
          </cell>
        </row>
        <row r="69">
          <cell r="G69">
            <v>3640</v>
          </cell>
          <cell r="H69">
            <v>15</v>
          </cell>
          <cell r="I69">
            <v>6</v>
          </cell>
          <cell r="J69">
            <v>15</v>
          </cell>
          <cell r="K69">
            <v>36</v>
          </cell>
        </row>
        <row r="70">
          <cell r="G70">
            <v>7400</v>
          </cell>
          <cell r="H70">
            <v>21</v>
          </cell>
          <cell r="I70">
            <v>22</v>
          </cell>
          <cell r="J70">
            <v>12</v>
          </cell>
          <cell r="K70">
            <v>55</v>
          </cell>
        </row>
        <row r="71">
          <cell r="G71">
            <v>3010</v>
          </cell>
          <cell r="H71">
            <v>66</v>
          </cell>
          <cell r="I71">
            <v>62</v>
          </cell>
          <cell r="J71">
            <v>60</v>
          </cell>
          <cell r="K71">
            <v>188</v>
          </cell>
        </row>
        <row r="72">
          <cell r="G72">
            <v>7500</v>
          </cell>
          <cell r="H72">
            <v>15</v>
          </cell>
          <cell r="I72">
            <v>16</v>
          </cell>
          <cell r="J72">
            <v>15</v>
          </cell>
          <cell r="K72">
            <v>46</v>
          </cell>
        </row>
        <row r="73">
          <cell r="G73">
            <v>5920</v>
          </cell>
          <cell r="H73">
            <v>9</v>
          </cell>
          <cell r="I73">
            <v>8</v>
          </cell>
          <cell r="J73">
            <v>1</v>
          </cell>
          <cell r="K73">
            <v>18</v>
          </cell>
        </row>
        <row r="74">
          <cell r="G74">
            <v>3910</v>
          </cell>
          <cell r="I74">
            <v>5</v>
          </cell>
          <cell r="K74">
            <v>5</v>
          </cell>
        </row>
        <row r="75">
          <cell r="G75">
            <v>7600</v>
          </cell>
          <cell r="I75">
            <v>2</v>
          </cell>
          <cell r="J75">
            <v>5</v>
          </cell>
          <cell r="K75">
            <v>7</v>
          </cell>
        </row>
        <row r="76">
          <cell r="G76">
            <v>4410</v>
          </cell>
          <cell r="I76">
            <v>2</v>
          </cell>
          <cell r="K76">
            <v>2</v>
          </cell>
        </row>
        <row r="77">
          <cell r="G77" t="str">
            <v>Grand Total</v>
          </cell>
          <cell r="H77">
            <v>3593</v>
          </cell>
          <cell r="I77">
            <v>3408</v>
          </cell>
          <cell r="J77">
            <v>3041</v>
          </cell>
          <cell r="K77">
            <v>10042</v>
          </cell>
        </row>
      </sheetData>
      <sheetData sheetId="3">
        <row r="1">
          <cell r="A1" t="str">
            <v>Q3 2012</v>
          </cell>
        </row>
        <row r="3">
          <cell r="A3" t="str">
            <v>Code</v>
          </cell>
          <cell r="C3" t="str">
            <v>Participation Business Centers</v>
          </cell>
        </row>
        <row r="4">
          <cell r="A4">
            <v>1020</v>
          </cell>
          <cell r="B4" t="str">
            <v>Lion</v>
          </cell>
          <cell r="C4" t="str">
            <v>BC</v>
          </cell>
        </row>
        <row r="5">
          <cell r="A5">
            <v>1040</v>
          </cell>
          <cell r="B5" t="str">
            <v>AvtoFrance</v>
          </cell>
          <cell r="C5" t="str">
            <v>BC</v>
          </cell>
        </row>
        <row r="6">
          <cell r="A6">
            <v>1050</v>
          </cell>
          <cell r="B6" t="str">
            <v>AVES</v>
          </cell>
          <cell r="C6" t="str">
            <v>BC</v>
          </cell>
        </row>
        <row r="7">
          <cell r="A7">
            <v>1060</v>
          </cell>
          <cell r="B7" t="str">
            <v>Bretagne</v>
          </cell>
          <cell r="C7" t="str">
            <v>BC</v>
          </cell>
        </row>
        <row r="8">
          <cell r="A8">
            <v>1070</v>
          </cell>
          <cell r="B8" t="str">
            <v>Avrora</v>
          </cell>
          <cell r="C8" t="str">
            <v>BC</v>
          </cell>
        </row>
        <row r="9">
          <cell r="A9">
            <v>1090</v>
          </cell>
          <cell r="B9" t="str">
            <v>Nezavisimost</v>
          </cell>
          <cell r="C9" t="str">
            <v>BC</v>
          </cell>
        </row>
        <row r="10">
          <cell r="A10">
            <v>1100</v>
          </cell>
          <cell r="B10" t="str">
            <v>Major</v>
          </cell>
          <cell r="C10" t="str">
            <v>BC</v>
          </cell>
        </row>
        <row r="11">
          <cell r="A11">
            <v>1200</v>
          </cell>
          <cell r="B11" t="str">
            <v>Alfa Concept</v>
          </cell>
          <cell r="C11" t="str">
            <v>BC</v>
          </cell>
        </row>
        <row r="12">
          <cell r="A12">
            <v>1300</v>
          </cell>
          <cell r="B12" t="str">
            <v>Envi Motors</v>
          </cell>
          <cell r="C12" t="str">
            <v>BC</v>
          </cell>
        </row>
        <row r="13">
          <cell r="A13">
            <v>2000</v>
          </cell>
          <cell r="B13" t="str">
            <v>Konkord</v>
          </cell>
          <cell r="C13" t="str">
            <v>BC</v>
          </cell>
        </row>
        <row r="14">
          <cell r="A14">
            <v>2020</v>
          </cell>
          <cell r="B14" t="str">
            <v>Avto Premium</v>
          </cell>
          <cell r="C14" t="str">
            <v>BC</v>
          </cell>
        </row>
        <row r="15">
          <cell r="A15">
            <v>3000</v>
          </cell>
          <cell r="B15" t="str">
            <v>OuralFranceAvto</v>
          </cell>
          <cell r="C15" t="str">
            <v>BC</v>
          </cell>
        </row>
        <row r="16">
          <cell r="A16">
            <v>3010</v>
          </cell>
          <cell r="B16" t="str">
            <v>NEP</v>
          </cell>
          <cell r="C16">
            <v>0</v>
          </cell>
        </row>
        <row r="17">
          <cell r="A17">
            <v>3100</v>
          </cell>
          <cell r="B17" t="str">
            <v>Yug-Avto</v>
          </cell>
          <cell r="C17" t="str">
            <v>BC</v>
          </cell>
        </row>
        <row r="18">
          <cell r="A18">
            <v>3200</v>
          </cell>
          <cell r="B18" t="str">
            <v>Tan-Avto</v>
          </cell>
          <cell r="C18" t="str">
            <v>BC</v>
          </cell>
        </row>
        <row r="19">
          <cell r="A19">
            <v>3210</v>
          </cell>
          <cell r="B19" t="str">
            <v>Gorst Motors</v>
          </cell>
          <cell r="C19">
            <v>0</v>
          </cell>
        </row>
        <row r="20">
          <cell r="A20">
            <v>3300</v>
          </cell>
          <cell r="B20" t="str">
            <v>Orbita</v>
          </cell>
          <cell r="C20" t="str">
            <v>BC</v>
          </cell>
        </row>
        <row r="21">
          <cell r="A21">
            <v>3410</v>
          </cell>
          <cell r="B21" t="str">
            <v>Avtograd Market</v>
          </cell>
          <cell r="C21" t="str">
            <v>BC</v>
          </cell>
        </row>
        <row r="22">
          <cell r="A22">
            <v>3420</v>
          </cell>
          <cell r="B22" t="str">
            <v>Avtograd Leon</v>
          </cell>
          <cell r="C22">
            <v>0</v>
          </cell>
        </row>
        <row r="23">
          <cell r="A23">
            <v>3500</v>
          </cell>
          <cell r="B23" t="str">
            <v>Avtoliga</v>
          </cell>
          <cell r="C23" t="str">
            <v>BC</v>
          </cell>
        </row>
        <row r="24">
          <cell r="A24">
            <v>3600</v>
          </cell>
          <cell r="B24" t="str">
            <v>Passage Auto</v>
          </cell>
          <cell r="C24" t="str">
            <v>BC</v>
          </cell>
        </row>
        <row r="25">
          <cell r="A25">
            <v>3630</v>
          </cell>
          <cell r="B25" t="str">
            <v>Bars Avto</v>
          </cell>
          <cell r="C25" t="str">
            <v>BC</v>
          </cell>
        </row>
        <row r="26">
          <cell r="A26">
            <v>3640</v>
          </cell>
          <cell r="B26" t="str">
            <v>Arslan Motors</v>
          </cell>
          <cell r="C26">
            <v>0</v>
          </cell>
        </row>
        <row r="27">
          <cell r="A27">
            <v>3710</v>
          </cell>
          <cell r="B27" t="str">
            <v>Leonar Avto</v>
          </cell>
          <cell r="C27" t="str">
            <v>BC</v>
          </cell>
        </row>
        <row r="28">
          <cell r="A28">
            <v>3720</v>
          </cell>
          <cell r="B28" t="str">
            <v>T - Motors</v>
          </cell>
          <cell r="C28">
            <v>0</v>
          </cell>
        </row>
        <row r="29">
          <cell r="A29">
            <v>3800</v>
          </cell>
          <cell r="B29" t="str">
            <v>Samara</v>
          </cell>
          <cell r="C29" t="str">
            <v>BC</v>
          </cell>
        </row>
        <row r="30">
          <cell r="A30">
            <v>3810</v>
          </cell>
          <cell r="B30" t="str">
            <v>Sotis</v>
          </cell>
          <cell r="C30" t="str">
            <v>BC</v>
          </cell>
        </row>
        <row r="31">
          <cell r="A31">
            <v>3820</v>
          </cell>
          <cell r="B31" t="str">
            <v>Samara Ug</v>
          </cell>
          <cell r="C31" t="str">
            <v>BC</v>
          </cell>
        </row>
        <row r="32">
          <cell r="A32">
            <v>3900</v>
          </cell>
          <cell r="B32" t="str">
            <v>Alfa-Garant</v>
          </cell>
          <cell r="C32" t="str">
            <v>BC</v>
          </cell>
        </row>
        <row r="33">
          <cell r="A33">
            <v>4000</v>
          </cell>
          <cell r="B33" t="str">
            <v>Patriot Avto</v>
          </cell>
          <cell r="C33" t="str">
            <v>BC</v>
          </cell>
        </row>
        <row r="34">
          <cell r="A34">
            <v>4010</v>
          </cell>
          <cell r="B34" t="str">
            <v>Patriot Avto-car</v>
          </cell>
          <cell r="C34" t="str">
            <v>BC</v>
          </cell>
        </row>
        <row r="35">
          <cell r="A35">
            <v>4100</v>
          </cell>
          <cell r="B35" t="str">
            <v>Eurasia-Yug</v>
          </cell>
          <cell r="C35" t="str">
            <v>BC</v>
          </cell>
        </row>
        <row r="36">
          <cell r="A36">
            <v>4200</v>
          </cell>
          <cell r="B36" t="str">
            <v>Estime Motors</v>
          </cell>
          <cell r="C36">
            <v>0</v>
          </cell>
        </row>
        <row r="37">
          <cell r="A37">
            <v>4210</v>
          </cell>
          <cell r="B37" t="str">
            <v>Avtoreal</v>
          </cell>
          <cell r="C37">
            <v>0</v>
          </cell>
        </row>
        <row r="38">
          <cell r="A38">
            <v>4300</v>
          </cell>
          <cell r="B38" t="str">
            <v>Luara</v>
          </cell>
          <cell r="C38">
            <v>0</v>
          </cell>
        </row>
        <row r="39">
          <cell r="A39">
            <v>4400</v>
          </cell>
          <cell r="B39" t="str">
            <v>Rona</v>
          </cell>
          <cell r="C39">
            <v>0</v>
          </cell>
        </row>
        <row r="40">
          <cell r="A40">
            <v>4520</v>
          </cell>
          <cell r="B40" t="str">
            <v>AlfaCar</v>
          </cell>
          <cell r="C40">
            <v>0</v>
          </cell>
        </row>
        <row r="41">
          <cell r="A41">
            <v>4530</v>
          </cell>
          <cell r="B41" t="str">
            <v>AlfaCar Kavkaz</v>
          </cell>
          <cell r="C41">
            <v>0</v>
          </cell>
        </row>
        <row r="42">
          <cell r="A42">
            <v>4600</v>
          </cell>
          <cell r="B42" t="str">
            <v>Medved</v>
          </cell>
          <cell r="C42">
            <v>0</v>
          </cell>
        </row>
        <row r="43">
          <cell r="A43">
            <v>4710</v>
          </cell>
          <cell r="B43" t="str">
            <v>Arkont</v>
          </cell>
          <cell r="C43" t="str">
            <v>BC</v>
          </cell>
        </row>
        <row r="44">
          <cell r="A44">
            <v>4800</v>
          </cell>
          <cell r="B44" t="str">
            <v>Le Man</v>
          </cell>
          <cell r="C44" t="str">
            <v>BC</v>
          </cell>
        </row>
        <row r="45">
          <cell r="A45">
            <v>4900</v>
          </cell>
          <cell r="B45" t="str">
            <v>Vitess</v>
          </cell>
          <cell r="C45">
            <v>0</v>
          </cell>
        </row>
        <row r="46">
          <cell r="A46">
            <v>5000</v>
          </cell>
          <cell r="B46" t="str">
            <v>Motom Avto</v>
          </cell>
          <cell r="C46">
            <v>0</v>
          </cell>
        </row>
        <row r="47">
          <cell r="A47">
            <v>5100</v>
          </cell>
          <cell r="B47" t="str">
            <v>Komos</v>
          </cell>
          <cell r="C47" t="str">
            <v>BC</v>
          </cell>
        </row>
        <row r="48">
          <cell r="A48">
            <v>5200</v>
          </cell>
          <cell r="B48" t="str">
            <v>Avtoland+</v>
          </cell>
          <cell r="C48" t="str">
            <v>BC</v>
          </cell>
        </row>
        <row r="49">
          <cell r="A49">
            <v>5300</v>
          </cell>
          <cell r="B49" t="str">
            <v>Alliance Avantage</v>
          </cell>
          <cell r="C49">
            <v>0</v>
          </cell>
        </row>
        <row r="50">
          <cell r="A50">
            <v>5400</v>
          </cell>
          <cell r="B50" t="str">
            <v>Proekt Zapad</v>
          </cell>
          <cell r="C50">
            <v>0</v>
          </cell>
        </row>
        <row r="51">
          <cell r="A51">
            <v>5500</v>
          </cell>
          <cell r="B51" t="str">
            <v>AvtoConsul</v>
          </cell>
          <cell r="C51" t="str">
            <v>BC</v>
          </cell>
        </row>
        <row r="52">
          <cell r="A52">
            <v>5610</v>
          </cell>
          <cell r="B52" t="str">
            <v>Avto-M</v>
          </cell>
          <cell r="C52">
            <v>0</v>
          </cell>
        </row>
        <row r="53">
          <cell r="A53">
            <v>5700</v>
          </cell>
          <cell r="B53" t="str">
            <v>Altess</v>
          </cell>
          <cell r="C53">
            <v>0</v>
          </cell>
        </row>
        <row r="54">
          <cell r="A54">
            <v>5800</v>
          </cell>
          <cell r="B54" t="str">
            <v>ATM</v>
          </cell>
          <cell r="C54">
            <v>0</v>
          </cell>
        </row>
        <row r="55">
          <cell r="A55">
            <v>5920</v>
          </cell>
        </row>
        <row r="56">
          <cell r="A56">
            <v>6000</v>
          </cell>
          <cell r="B56" t="str">
            <v>Ar-Kom</v>
          </cell>
          <cell r="C56" t="str">
            <v>BC</v>
          </cell>
        </row>
        <row r="57">
          <cell r="A57">
            <v>6100</v>
          </cell>
          <cell r="B57" t="str">
            <v>Marseille Avto</v>
          </cell>
          <cell r="C57">
            <v>0</v>
          </cell>
        </row>
        <row r="58">
          <cell r="A58">
            <v>6200</v>
          </cell>
          <cell r="B58" t="str">
            <v>Severny lev</v>
          </cell>
          <cell r="C58">
            <v>0</v>
          </cell>
        </row>
        <row r="59">
          <cell r="A59">
            <v>6300</v>
          </cell>
          <cell r="B59" t="str">
            <v>MAvto</v>
          </cell>
          <cell r="C59">
            <v>0</v>
          </cell>
        </row>
        <row r="60">
          <cell r="A60">
            <v>6400</v>
          </cell>
          <cell r="B60" t="str">
            <v>Motoravto</v>
          </cell>
          <cell r="C60" t="str">
            <v>BC</v>
          </cell>
        </row>
        <row r="61">
          <cell r="A61">
            <v>6500</v>
          </cell>
          <cell r="B61" t="str">
            <v>Aliance</v>
          </cell>
          <cell r="C61">
            <v>0</v>
          </cell>
        </row>
        <row r="62">
          <cell r="A62">
            <v>6600</v>
          </cell>
          <cell r="B62" t="str">
            <v>Avtograf</v>
          </cell>
          <cell r="C62">
            <v>0</v>
          </cell>
        </row>
        <row r="63">
          <cell r="A63">
            <v>6700</v>
          </cell>
          <cell r="B63" t="str">
            <v>AVES-K</v>
          </cell>
          <cell r="C63" t="str">
            <v>BC</v>
          </cell>
        </row>
        <row r="64">
          <cell r="A64">
            <v>6800</v>
          </cell>
          <cell r="B64" t="str">
            <v>Uley Avto Center</v>
          </cell>
          <cell r="C64">
            <v>0</v>
          </cell>
        </row>
        <row r="65">
          <cell r="A65">
            <v>6900</v>
          </cell>
          <cell r="B65" t="str">
            <v>Sura-Motors</v>
          </cell>
          <cell r="C65">
            <v>0</v>
          </cell>
        </row>
        <row r="66">
          <cell r="A66">
            <v>7000</v>
          </cell>
          <cell r="B66" t="str">
            <v>Modus LP</v>
          </cell>
          <cell r="C66">
            <v>0</v>
          </cell>
        </row>
        <row r="67">
          <cell r="A67">
            <v>7100</v>
          </cell>
          <cell r="B67" t="str">
            <v>Avto Premium - P</v>
          </cell>
          <cell r="C67" t="str">
            <v>BC</v>
          </cell>
        </row>
        <row r="68">
          <cell r="A68">
            <v>7200</v>
          </cell>
          <cell r="B68" t="str">
            <v>EvroAvtoFrance</v>
          </cell>
          <cell r="C68">
            <v>0</v>
          </cell>
        </row>
        <row r="69">
          <cell r="A69">
            <v>7300</v>
          </cell>
          <cell r="B69" t="str">
            <v>Belfor</v>
          </cell>
          <cell r="C69" t="str">
            <v>BC</v>
          </cell>
        </row>
        <row r="70">
          <cell r="A70">
            <v>7400</v>
          </cell>
          <cell r="B70" t="str">
            <v>Prosper-Avto</v>
          </cell>
          <cell r="C70">
            <v>0</v>
          </cell>
        </row>
        <row r="71">
          <cell r="A71">
            <v>7500</v>
          </cell>
          <cell r="C71">
            <v>0</v>
          </cell>
        </row>
        <row r="72">
          <cell r="A72" t="str">
            <v>TOTAL</v>
          </cell>
        </row>
        <row r="76">
          <cell r="A76" t="str">
            <v>CDG</v>
          </cell>
        </row>
      </sheetData>
      <sheetData sheetId="4">
        <row r="1">
          <cell r="B1">
            <v>3710</v>
          </cell>
        </row>
        <row r="2">
          <cell r="A2">
            <v>157</v>
          </cell>
          <cell r="C2">
            <v>59</v>
          </cell>
          <cell r="D2">
            <v>51</v>
          </cell>
          <cell r="E2">
            <v>47</v>
          </cell>
          <cell r="F2">
            <v>4</v>
          </cell>
          <cell r="G2">
            <v>8</v>
          </cell>
          <cell r="H2">
            <v>0</v>
          </cell>
        </row>
      </sheetData>
      <sheetData sheetId="5">
        <row r="1">
          <cell r="C1" t="str">
            <v>Objectif Q3 2012 (Jul, Aug, Sep)</v>
          </cell>
        </row>
        <row r="2">
          <cell r="D2" t="str">
            <v>Dealer</v>
          </cell>
          <cell r="E2" t="str">
            <v>Area mng</v>
          </cell>
          <cell r="F2" t="str">
            <v>Objectif Jul 2012</v>
          </cell>
          <cell r="G2" t="str">
            <v>Objectif Aug 2012</v>
          </cell>
          <cell r="H2" t="str">
            <v>Objectif Sep 2012</v>
          </cell>
          <cell r="I2" t="str">
            <v>Total Q3 2012</v>
          </cell>
          <cell r="J2" t="str">
            <v>Fleet target Q3</v>
          </cell>
          <cell r="K2" t="str">
            <v>Occasions target Jul12</v>
          </cell>
          <cell r="L2" t="str">
            <v>Occasions target Aug12</v>
          </cell>
          <cell r="M2" t="str">
            <v>Occasions target Sep12</v>
          </cell>
          <cell r="N2" t="str">
            <v>Service contract Jul12</v>
          </cell>
          <cell r="O2" t="str">
            <v>Service contract Aug12</v>
          </cell>
          <cell r="P2" t="str">
            <v>Service contract Sep12</v>
          </cell>
          <cell r="Q2" t="str">
            <v>Sales stability target Jul12 (17.07.12)</v>
          </cell>
          <cell r="R2" t="str">
            <v>Sales stability target Aug12 (15.08.12)</v>
          </cell>
          <cell r="S2" t="str">
            <v>Sales stability target Sep12 (14.09.12)</v>
          </cell>
          <cell r="U2" t="str">
            <v>BPF financed</v>
          </cell>
          <cell r="V2" t="str">
            <v>Peugeot Professional</v>
          </cell>
          <cell r="W2" t="str">
            <v>Peugeot Occasions</v>
          </cell>
          <cell r="X2" t="str">
            <v>Showroom</v>
          </cell>
          <cell r="Y2" t="str">
            <v>Calcul Fleet target</v>
          </cell>
        </row>
        <row r="3">
          <cell r="C3">
            <v>1020</v>
          </cell>
          <cell r="D3" t="str">
            <v>Lion</v>
          </cell>
          <cell r="E3" t="str">
            <v>Bolshakov</v>
          </cell>
          <cell r="F3">
            <v>99</v>
          </cell>
          <cell r="G3">
            <v>102</v>
          </cell>
          <cell r="H3">
            <v>95</v>
          </cell>
          <cell r="I3">
            <v>322</v>
          </cell>
          <cell r="J3">
            <v>80</v>
          </cell>
          <cell r="K3">
            <v>3</v>
          </cell>
          <cell r="L3">
            <v>3</v>
          </cell>
          <cell r="M3">
            <v>4</v>
          </cell>
          <cell r="N3">
            <v>10</v>
          </cell>
          <cell r="O3">
            <v>10</v>
          </cell>
          <cell r="P3">
            <v>10</v>
          </cell>
          <cell r="Q3">
            <v>0</v>
          </cell>
          <cell r="R3">
            <v>0</v>
          </cell>
          <cell r="S3">
            <v>43</v>
          </cell>
          <cell r="V3">
            <v>1</v>
          </cell>
          <cell r="W3">
            <v>1</v>
          </cell>
          <cell r="X3">
            <v>1</v>
          </cell>
          <cell r="Y3">
            <v>80.5</v>
          </cell>
        </row>
        <row r="4">
          <cell r="C4">
            <v>1040</v>
          </cell>
          <cell r="D4" t="str">
            <v>AvtoFrance</v>
          </cell>
          <cell r="E4" t="str">
            <v>Jurkin</v>
          </cell>
          <cell r="F4">
            <v>236</v>
          </cell>
          <cell r="G4">
            <v>242</v>
          </cell>
          <cell r="H4">
            <v>267</v>
          </cell>
          <cell r="I4">
            <v>793.96</v>
          </cell>
          <cell r="J4">
            <v>199</v>
          </cell>
          <cell r="K4">
            <v>22</v>
          </cell>
          <cell r="L4">
            <v>22</v>
          </cell>
          <cell r="M4">
            <v>23</v>
          </cell>
          <cell r="N4">
            <v>24</v>
          </cell>
          <cell r="O4">
            <v>24</v>
          </cell>
          <cell r="P4">
            <v>27</v>
          </cell>
          <cell r="Q4">
            <v>0</v>
          </cell>
          <cell r="R4">
            <v>0</v>
          </cell>
          <cell r="S4">
            <v>106</v>
          </cell>
          <cell r="U4">
            <v>1</v>
          </cell>
          <cell r="V4">
            <v>1</v>
          </cell>
          <cell r="W4">
            <v>1</v>
          </cell>
          <cell r="X4">
            <v>2</v>
          </cell>
          <cell r="Y4">
            <v>198.49</v>
          </cell>
        </row>
        <row r="5">
          <cell r="C5">
            <v>1050</v>
          </cell>
          <cell r="D5" t="str">
            <v>AVES</v>
          </cell>
          <cell r="E5" t="str">
            <v>Rudenko</v>
          </cell>
          <cell r="F5">
            <v>305</v>
          </cell>
          <cell r="G5">
            <v>313</v>
          </cell>
          <cell r="H5">
            <v>344</v>
          </cell>
          <cell r="I5">
            <v>948</v>
          </cell>
          <cell r="J5">
            <v>237</v>
          </cell>
          <cell r="K5">
            <v>10</v>
          </cell>
          <cell r="L5">
            <v>10</v>
          </cell>
          <cell r="M5">
            <v>11</v>
          </cell>
          <cell r="N5">
            <v>31</v>
          </cell>
          <cell r="O5">
            <v>31</v>
          </cell>
          <cell r="P5">
            <v>34</v>
          </cell>
          <cell r="Q5">
            <v>0</v>
          </cell>
          <cell r="R5">
            <v>0</v>
          </cell>
          <cell r="S5">
            <v>105</v>
          </cell>
          <cell r="U5">
            <v>1</v>
          </cell>
          <cell r="V5">
            <v>1</v>
          </cell>
          <cell r="W5">
            <v>1</v>
          </cell>
          <cell r="X5">
            <v>5</v>
          </cell>
          <cell r="Y5">
            <v>237</v>
          </cell>
        </row>
        <row r="6">
          <cell r="C6">
            <v>1060</v>
          </cell>
          <cell r="D6" t="str">
            <v>Bretagne</v>
          </cell>
          <cell r="E6" t="str">
            <v>Timatkov</v>
          </cell>
          <cell r="F6">
            <v>99</v>
          </cell>
          <cell r="G6">
            <v>102</v>
          </cell>
          <cell r="H6">
            <v>95</v>
          </cell>
          <cell r="I6">
            <v>322</v>
          </cell>
          <cell r="J6">
            <v>80</v>
          </cell>
          <cell r="K6">
            <v>5</v>
          </cell>
          <cell r="L6">
            <v>5</v>
          </cell>
          <cell r="M6">
            <v>6</v>
          </cell>
          <cell r="N6">
            <v>10</v>
          </cell>
          <cell r="O6">
            <v>10</v>
          </cell>
          <cell r="P6">
            <v>10</v>
          </cell>
          <cell r="Q6">
            <v>0</v>
          </cell>
          <cell r="R6">
            <v>0</v>
          </cell>
          <cell r="S6">
            <v>43</v>
          </cell>
          <cell r="U6">
            <v>1</v>
          </cell>
          <cell r="V6">
            <v>1</v>
          </cell>
          <cell r="W6">
            <v>1</v>
          </cell>
          <cell r="X6">
            <v>1</v>
          </cell>
          <cell r="Y6">
            <v>80.5</v>
          </cell>
        </row>
        <row r="7">
          <cell r="C7">
            <v>1070</v>
          </cell>
          <cell r="D7" t="str">
            <v>Avrora</v>
          </cell>
          <cell r="E7" t="str">
            <v>Savinov</v>
          </cell>
          <cell r="F7">
            <v>145</v>
          </cell>
          <cell r="G7">
            <v>148</v>
          </cell>
          <cell r="H7">
            <v>131</v>
          </cell>
          <cell r="I7">
            <v>447.12</v>
          </cell>
          <cell r="J7">
            <v>112</v>
          </cell>
          <cell r="K7">
            <v>8</v>
          </cell>
          <cell r="L7">
            <v>9</v>
          </cell>
          <cell r="M7">
            <v>9</v>
          </cell>
          <cell r="N7">
            <v>15</v>
          </cell>
          <cell r="O7">
            <v>15</v>
          </cell>
          <cell r="P7">
            <v>13</v>
          </cell>
          <cell r="Q7">
            <v>0</v>
          </cell>
          <cell r="R7">
            <v>0</v>
          </cell>
          <cell r="S7">
            <v>60</v>
          </cell>
          <cell r="U7">
            <v>1</v>
          </cell>
          <cell r="V7">
            <v>1</v>
          </cell>
          <cell r="W7">
            <v>1</v>
          </cell>
          <cell r="X7">
            <v>2</v>
          </cell>
          <cell r="Y7">
            <v>111.78</v>
          </cell>
        </row>
        <row r="8">
          <cell r="C8">
            <v>1090</v>
          </cell>
          <cell r="D8" t="str">
            <v>Nezavisimost</v>
          </cell>
          <cell r="E8" t="str">
            <v>Ivanov</v>
          </cell>
          <cell r="F8">
            <v>145</v>
          </cell>
          <cell r="G8">
            <v>148</v>
          </cell>
          <cell r="H8">
            <v>164</v>
          </cell>
          <cell r="I8">
            <v>433.32</v>
          </cell>
          <cell r="J8">
            <v>108</v>
          </cell>
          <cell r="K8">
            <v>11</v>
          </cell>
          <cell r="L8">
            <v>12</v>
          </cell>
          <cell r="M8">
            <v>12</v>
          </cell>
          <cell r="N8">
            <v>15</v>
          </cell>
          <cell r="O8">
            <v>15</v>
          </cell>
          <cell r="P8">
            <v>16</v>
          </cell>
          <cell r="Q8">
            <v>0</v>
          </cell>
          <cell r="R8">
            <v>0</v>
          </cell>
          <cell r="S8">
            <v>58</v>
          </cell>
          <cell r="U8">
            <v>1</v>
          </cell>
          <cell r="V8">
            <v>1</v>
          </cell>
          <cell r="W8">
            <v>1</v>
          </cell>
          <cell r="X8">
            <v>1</v>
          </cell>
          <cell r="Y8">
            <v>108.33</v>
          </cell>
        </row>
        <row r="9">
          <cell r="C9">
            <v>1100</v>
          </cell>
          <cell r="D9" t="str">
            <v>Major</v>
          </cell>
          <cell r="E9" t="str">
            <v>Sheldeshov</v>
          </cell>
          <cell r="F9">
            <v>145</v>
          </cell>
          <cell r="G9">
            <v>148</v>
          </cell>
          <cell r="H9">
            <v>164</v>
          </cell>
          <cell r="I9">
            <v>433.32</v>
          </cell>
          <cell r="J9">
            <v>108</v>
          </cell>
          <cell r="K9">
            <v>19</v>
          </cell>
          <cell r="L9">
            <v>20</v>
          </cell>
          <cell r="M9">
            <v>21</v>
          </cell>
          <cell r="N9">
            <v>15</v>
          </cell>
          <cell r="O9">
            <v>15</v>
          </cell>
          <cell r="P9">
            <v>16</v>
          </cell>
          <cell r="Q9">
            <v>0</v>
          </cell>
          <cell r="R9">
            <v>0</v>
          </cell>
          <cell r="S9">
            <v>58</v>
          </cell>
          <cell r="U9">
            <v>1</v>
          </cell>
          <cell r="V9">
            <v>1</v>
          </cell>
          <cell r="W9">
            <v>1</v>
          </cell>
          <cell r="X9">
            <v>1</v>
          </cell>
          <cell r="Y9">
            <v>108.33</v>
          </cell>
        </row>
        <row r="10">
          <cell r="C10">
            <v>1200</v>
          </cell>
          <cell r="D10" t="str">
            <v>AMCapital</v>
          </cell>
          <cell r="E10" t="str">
            <v>Sheldeshov</v>
          </cell>
          <cell r="F10">
            <v>175</v>
          </cell>
          <cell r="G10">
            <v>180</v>
          </cell>
          <cell r="H10">
            <v>158</v>
          </cell>
          <cell r="I10">
            <v>474</v>
          </cell>
          <cell r="J10">
            <v>119</v>
          </cell>
          <cell r="K10">
            <v>11</v>
          </cell>
          <cell r="L10">
            <v>11</v>
          </cell>
          <cell r="M10">
            <v>11</v>
          </cell>
          <cell r="N10">
            <v>18</v>
          </cell>
          <cell r="O10">
            <v>18</v>
          </cell>
          <cell r="P10">
            <v>16</v>
          </cell>
          <cell r="Q10">
            <v>0</v>
          </cell>
          <cell r="R10">
            <v>0</v>
          </cell>
          <cell r="S10">
            <v>58</v>
          </cell>
          <cell r="U10">
            <v>1</v>
          </cell>
          <cell r="V10">
            <v>1</v>
          </cell>
          <cell r="W10">
            <v>1</v>
          </cell>
          <cell r="X10">
            <v>2</v>
          </cell>
          <cell r="Y10">
            <v>118.5</v>
          </cell>
        </row>
        <row r="11">
          <cell r="C11">
            <v>1300</v>
          </cell>
          <cell r="D11" t="str">
            <v>Envi Motors</v>
          </cell>
          <cell r="E11" t="str">
            <v>Savinov</v>
          </cell>
          <cell r="F11">
            <v>145</v>
          </cell>
          <cell r="G11">
            <v>148</v>
          </cell>
          <cell r="H11">
            <v>139</v>
          </cell>
          <cell r="I11">
            <v>302</v>
          </cell>
          <cell r="J11">
            <v>76</v>
          </cell>
          <cell r="K11">
            <v>7</v>
          </cell>
          <cell r="L11">
            <v>7</v>
          </cell>
          <cell r="M11">
            <v>8</v>
          </cell>
          <cell r="N11">
            <v>15</v>
          </cell>
          <cell r="O11">
            <v>15</v>
          </cell>
          <cell r="P11">
            <v>14</v>
          </cell>
          <cell r="Q11">
            <v>0</v>
          </cell>
          <cell r="R11">
            <v>0</v>
          </cell>
          <cell r="S11">
            <v>58</v>
          </cell>
          <cell r="U11">
            <v>1</v>
          </cell>
          <cell r="V11">
            <v>1</v>
          </cell>
          <cell r="W11">
            <v>1</v>
          </cell>
          <cell r="X11">
            <v>1</v>
          </cell>
          <cell r="Y11">
            <v>75.5</v>
          </cell>
        </row>
        <row r="12">
          <cell r="C12">
            <v>2000</v>
          </cell>
          <cell r="D12" t="str">
            <v>Konkord</v>
          </cell>
          <cell r="E12" t="str">
            <v>Ivanov</v>
          </cell>
          <cell r="F12">
            <v>198</v>
          </cell>
          <cell r="G12">
            <v>203</v>
          </cell>
          <cell r="H12">
            <v>190</v>
          </cell>
          <cell r="I12">
            <v>462</v>
          </cell>
          <cell r="J12">
            <v>116</v>
          </cell>
          <cell r="K12">
            <v>8</v>
          </cell>
          <cell r="L12">
            <v>8</v>
          </cell>
          <cell r="M12">
            <v>8</v>
          </cell>
          <cell r="N12">
            <v>20</v>
          </cell>
          <cell r="O12">
            <v>20</v>
          </cell>
          <cell r="P12">
            <v>19</v>
          </cell>
          <cell r="Q12">
            <v>0</v>
          </cell>
          <cell r="R12">
            <v>0</v>
          </cell>
          <cell r="S12">
            <v>39</v>
          </cell>
          <cell r="U12">
            <v>1</v>
          </cell>
          <cell r="V12">
            <v>1</v>
          </cell>
          <cell r="W12">
            <v>1</v>
          </cell>
          <cell r="X12">
            <v>3</v>
          </cell>
          <cell r="Y12">
            <v>115.5</v>
          </cell>
        </row>
        <row r="13">
          <cell r="C13">
            <v>2020</v>
          </cell>
          <cell r="D13" t="str">
            <v>Avto Premium</v>
          </cell>
          <cell r="E13" t="str">
            <v>Timatkov</v>
          </cell>
          <cell r="F13">
            <v>162</v>
          </cell>
          <cell r="G13">
            <v>166</v>
          </cell>
          <cell r="H13">
            <v>183</v>
          </cell>
          <cell r="I13">
            <v>483.92</v>
          </cell>
          <cell r="J13">
            <v>121</v>
          </cell>
          <cell r="K13">
            <v>18</v>
          </cell>
          <cell r="L13">
            <v>19</v>
          </cell>
          <cell r="M13">
            <v>19</v>
          </cell>
          <cell r="N13">
            <v>16</v>
          </cell>
          <cell r="O13">
            <v>17</v>
          </cell>
          <cell r="P13">
            <v>18</v>
          </cell>
          <cell r="Q13">
            <v>0</v>
          </cell>
          <cell r="R13">
            <v>0</v>
          </cell>
          <cell r="S13">
            <v>64</v>
          </cell>
          <cell r="U13">
            <v>1</v>
          </cell>
          <cell r="V13">
            <v>1</v>
          </cell>
          <cell r="W13">
            <v>1</v>
          </cell>
          <cell r="X13">
            <v>2</v>
          </cell>
          <cell r="Y13">
            <v>120.98</v>
          </cell>
        </row>
        <row r="14">
          <cell r="C14">
            <v>3000</v>
          </cell>
          <cell r="D14" t="str">
            <v>OuralFranceAvto</v>
          </cell>
          <cell r="E14" t="str">
            <v>Jurkin</v>
          </cell>
          <cell r="F14">
            <v>84</v>
          </cell>
          <cell r="G14">
            <v>86</v>
          </cell>
          <cell r="H14">
            <v>95</v>
          </cell>
          <cell r="I14">
            <v>310.04000000000002</v>
          </cell>
          <cell r="J14">
            <v>77</v>
          </cell>
          <cell r="K14">
            <v>22</v>
          </cell>
          <cell r="L14">
            <v>22</v>
          </cell>
          <cell r="M14">
            <v>24</v>
          </cell>
          <cell r="N14">
            <v>8</v>
          </cell>
          <cell r="O14">
            <v>9</v>
          </cell>
          <cell r="P14">
            <v>10</v>
          </cell>
          <cell r="Q14">
            <v>0</v>
          </cell>
          <cell r="R14">
            <v>0</v>
          </cell>
          <cell r="S14">
            <v>41</v>
          </cell>
          <cell r="V14">
            <v>1</v>
          </cell>
          <cell r="W14">
            <v>1</v>
          </cell>
          <cell r="X14">
            <v>1</v>
          </cell>
          <cell r="Y14">
            <v>77.510000000000005</v>
          </cell>
        </row>
        <row r="15">
          <cell r="C15">
            <v>3010</v>
          </cell>
          <cell r="D15" t="str">
            <v>NEP</v>
          </cell>
          <cell r="E15" t="str">
            <v>Ivanov</v>
          </cell>
          <cell r="F15">
            <v>50</v>
          </cell>
          <cell r="G15">
            <v>66</v>
          </cell>
          <cell r="H15">
            <v>73</v>
          </cell>
          <cell r="I15">
            <v>186.76000000000002</v>
          </cell>
          <cell r="J15">
            <v>47</v>
          </cell>
          <cell r="K15">
            <v>2</v>
          </cell>
          <cell r="L15">
            <v>2</v>
          </cell>
          <cell r="M15">
            <v>2</v>
          </cell>
          <cell r="N15">
            <v>5</v>
          </cell>
          <cell r="O15">
            <v>7</v>
          </cell>
          <cell r="P15">
            <v>7</v>
          </cell>
          <cell r="Q15">
            <v>0</v>
          </cell>
          <cell r="R15">
            <v>0</v>
          </cell>
          <cell r="S15">
            <v>25</v>
          </cell>
          <cell r="U15">
            <v>1</v>
          </cell>
          <cell r="W15">
            <v>1</v>
          </cell>
          <cell r="X15">
            <v>1</v>
          </cell>
        </row>
        <row r="16">
          <cell r="C16">
            <v>3100</v>
          </cell>
          <cell r="D16" t="str">
            <v>Yug-Avto</v>
          </cell>
          <cell r="E16" t="str">
            <v>Rudenko</v>
          </cell>
          <cell r="F16">
            <v>164</v>
          </cell>
          <cell r="G16">
            <v>168</v>
          </cell>
          <cell r="H16">
            <v>185</v>
          </cell>
          <cell r="I16">
            <v>508.76000000000005</v>
          </cell>
          <cell r="J16">
            <v>128</v>
          </cell>
          <cell r="K16">
            <v>12</v>
          </cell>
          <cell r="L16">
            <v>12</v>
          </cell>
          <cell r="M16">
            <v>12</v>
          </cell>
          <cell r="N16">
            <v>16</v>
          </cell>
          <cell r="O16">
            <v>17</v>
          </cell>
          <cell r="P16">
            <v>19</v>
          </cell>
          <cell r="Q16">
            <v>0</v>
          </cell>
          <cell r="R16">
            <v>0</v>
          </cell>
          <cell r="S16">
            <v>68</v>
          </cell>
          <cell r="U16">
            <v>1</v>
          </cell>
          <cell r="V16">
            <v>1</v>
          </cell>
          <cell r="W16">
            <v>1</v>
          </cell>
          <cell r="X16">
            <v>2</v>
          </cell>
          <cell r="Y16">
            <v>127.19000000000001</v>
          </cell>
        </row>
        <row r="17">
          <cell r="C17">
            <v>3200</v>
          </cell>
          <cell r="D17" t="str">
            <v>Tan-Avto</v>
          </cell>
          <cell r="E17" t="str">
            <v>Ivanov</v>
          </cell>
          <cell r="F17">
            <v>107</v>
          </cell>
          <cell r="G17">
            <v>109</v>
          </cell>
          <cell r="H17">
            <v>121</v>
          </cell>
          <cell r="I17">
            <v>346.84000000000003</v>
          </cell>
          <cell r="J17">
            <v>87</v>
          </cell>
          <cell r="K17">
            <v>11</v>
          </cell>
          <cell r="L17">
            <v>11</v>
          </cell>
          <cell r="M17">
            <v>12</v>
          </cell>
          <cell r="N17">
            <v>11</v>
          </cell>
          <cell r="O17">
            <v>11</v>
          </cell>
          <cell r="P17">
            <v>12</v>
          </cell>
          <cell r="Q17">
            <v>0</v>
          </cell>
          <cell r="R17">
            <v>0</v>
          </cell>
          <cell r="S17">
            <v>46</v>
          </cell>
          <cell r="U17">
            <v>1</v>
          </cell>
          <cell r="V17">
            <v>1</v>
          </cell>
          <cell r="W17">
            <v>1</v>
          </cell>
          <cell r="X17">
            <v>3</v>
          </cell>
          <cell r="Y17">
            <v>86.710000000000008</v>
          </cell>
        </row>
        <row r="18">
          <cell r="C18">
            <v>3210</v>
          </cell>
          <cell r="D18" t="str">
            <v>Gorst Motors</v>
          </cell>
          <cell r="E18" t="str">
            <v>Bolshakov</v>
          </cell>
          <cell r="F18">
            <v>14</v>
          </cell>
          <cell r="G18">
            <v>15</v>
          </cell>
          <cell r="H18">
            <v>16</v>
          </cell>
          <cell r="I18">
            <v>46.92</v>
          </cell>
          <cell r="J18">
            <v>0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2</v>
          </cell>
          <cell r="P18">
            <v>2</v>
          </cell>
          <cell r="Q18">
            <v>0</v>
          </cell>
          <cell r="R18">
            <v>0</v>
          </cell>
          <cell r="S18">
            <v>6</v>
          </cell>
          <cell r="U18">
            <v>1</v>
          </cell>
          <cell r="W18">
            <v>1</v>
          </cell>
          <cell r="X18">
            <v>1</v>
          </cell>
        </row>
        <row r="19">
          <cell r="C19">
            <v>3300</v>
          </cell>
          <cell r="D19" t="str">
            <v>Orbita</v>
          </cell>
          <cell r="E19" t="str">
            <v>Bolshakov</v>
          </cell>
          <cell r="F19">
            <v>76</v>
          </cell>
          <cell r="G19">
            <v>78</v>
          </cell>
          <cell r="H19">
            <v>86</v>
          </cell>
          <cell r="I19">
            <v>260.36</v>
          </cell>
          <cell r="J19">
            <v>65</v>
          </cell>
          <cell r="K19">
            <v>4</v>
          </cell>
          <cell r="L19">
            <v>4</v>
          </cell>
          <cell r="M19">
            <v>5</v>
          </cell>
          <cell r="N19">
            <v>8</v>
          </cell>
          <cell r="O19">
            <v>8</v>
          </cell>
          <cell r="P19">
            <v>9</v>
          </cell>
          <cell r="Q19">
            <v>0</v>
          </cell>
          <cell r="R19">
            <v>0</v>
          </cell>
          <cell r="S19">
            <v>35</v>
          </cell>
          <cell r="V19">
            <v>1</v>
          </cell>
          <cell r="W19">
            <v>1</v>
          </cell>
          <cell r="X19">
            <v>1</v>
          </cell>
          <cell r="Y19">
            <v>65.09</v>
          </cell>
        </row>
        <row r="20">
          <cell r="C20">
            <v>3410</v>
          </cell>
          <cell r="D20" t="str">
            <v>Avtograd Market</v>
          </cell>
          <cell r="E20" t="str">
            <v>Timatkov</v>
          </cell>
          <cell r="F20">
            <v>57</v>
          </cell>
          <cell r="G20">
            <v>59</v>
          </cell>
          <cell r="H20">
            <v>65</v>
          </cell>
          <cell r="I20">
            <v>186.76000000000002</v>
          </cell>
          <cell r="J20">
            <v>47</v>
          </cell>
          <cell r="K20">
            <v>4</v>
          </cell>
          <cell r="L20">
            <v>4</v>
          </cell>
          <cell r="M20">
            <v>4</v>
          </cell>
          <cell r="N20">
            <v>6</v>
          </cell>
          <cell r="O20">
            <v>6</v>
          </cell>
          <cell r="P20">
            <v>7</v>
          </cell>
          <cell r="Q20">
            <v>0</v>
          </cell>
          <cell r="R20">
            <v>0</v>
          </cell>
          <cell r="S20">
            <v>25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46.690000000000005</v>
          </cell>
        </row>
        <row r="21">
          <cell r="C21">
            <v>3420</v>
          </cell>
          <cell r="D21" t="str">
            <v>Avtograd Leon</v>
          </cell>
          <cell r="E21" t="str">
            <v>Timatkov</v>
          </cell>
          <cell r="F21">
            <v>28</v>
          </cell>
          <cell r="G21">
            <v>29</v>
          </cell>
          <cell r="H21">
            <v>32</v>
          </cell>
          <cell r="I21">
            <v>87.4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3</v>
          </cell>
          <cell r="O21">
            <v>3</v>
          </cell>
          <cell r="P21">
            <v>3</v>
          </cell>
          <cell r="Q21">
            <v>0</v>
          </cell>
          <cell r="R21">
            <v>0</v>
          </cell>
          <cell r="S21">
            <v>12</v>
          </cell>
          <cell r="X21">
            <v>1</v>
          </cell>
        </row>
        <row r="22">
          <cell r="C22">
            <v>3500</v>
          </cell>
          <cell r="D22" t="str">
            <v>Avtoliga</v>
          </cell>
          <cell r="E22" t="str">
            <v>Bolshakov</v>
          </cell>
          <cell r="F22">
            <v>114</v>
          </cell>
          <cell r="G22">
            <v>117</v>
          </cell>
          <cell r="H22">
            <v>97</v>
          </cell>
          <cell r="I22">
            <v>322</v>
          </cell>
          <cell r="J22">
            <v>80</v>
          </cell>
          <cell r="K22">
            <v>10</v>
          </cell>
          <cell r="L22">
            <v>9</v>
          </cell>
          <cell r="M22">
            <v>10</v>
          </cell>
          <cell r="N22">
            <v>11</v>
          </cell>
          <cell r="O22">
            <v>12</v>
          </cell>
          <cell r="P22">
            <v>10</v>
          </cell>
          <cell r="Q22">
            <v>0</v>
          </cell>
          <cell r="R22">
            <v>0</v>
          </cell>
          <cell r="S22">
            <v>43</v>
          </cell>
          <cell r="U22">
            <v>1</v>
          </cell>
          <cell r="V22">
            <v>1</v>
          </cell>
          <cell r="W22">
            <v>1</v>
          </cell>
          <cell r="X22">
            <v>2</v>
          </cell>
          <cell r="Y22">
            <v>80.5</v>
          </cell>
        </row>
        <row r="23">
          <cell r="C23">
            <v>3600</v>
          </cell>
          <cell r="D23" t="str">
            <v>Passage Auto</v>
          </cell>
          <cell r="E23" t="str">
            <v>Rudenko</v>
          </cell>
          <cell r="F23">
            <v>46</v>
          </cell>
          <cell r="G23">
            <v>47</v>
          </cell>
          <cell r="H23">
            <v>52</v>
          </cell>
          <cell r="I23">
            <v>148.12</v>
          </cell>
          <cell r="J23">
            <v>37</v>
          </cell>
          <cell r="K23">
            <v>1</v>
          </cell>
          <cell r="L23">
            <v>1</v>
          </cell>
          <cell r="M23">
            <v>2</v>
          </cell>
          <cell r="N23">
            <v>5</v>
          </cell>
          <cell r="O23">
            <v>5</v>
          </cell>
          <cell r="P23">
            <v>5</v>
          </cell>
          <cell r="Q23">
            <v>0</v>
          </cell>
          <cell r="R23">
            <v>0</v>
          </cell>
          <cell r="S23">
            <v>20</v>
          </cell>
          <cell r="U23">
            <v>1</v>
          </cell>
          <cell r="V23">
            <v>1</v>
          </cell>
          <cell r="W23">
            <v>1</v>
          </cell>
          <cell r="X23">
            <v>1</v>
          </cell>
          <cell r="Y23">
            <v>37.03</v>
          </cell>
        </row>
        <row r="24">
          <cell r="C24">
            <v>3630</v>
          </cell>
          <cell r="D24" t="str">
            <v>Bars Avto</v>
          </cell>
          <cell r="E24" t="str">
            <v>Rudenko</v>
          </cell>
          <cell r="F24">
            <v>46</v>
          </cell>
          <cell r="G24">
            <v>47</v>
          </cell>
          <cell r="H24">
            <v>52</v>
          </cell>
          <cell r="I24">
            <v>148.12</v>
          </cell>
          <cell r="J24">
            <v>37</v>
          </cell>
          <cell r="K24">
            <v>0</v>
          </cell>
          <cell r="L24">
            <v>0</v>
          </cell>
          <cell r="M24">
            <v>0</v>
          </cell>
          <cell r="N24">
            <v>5</v>
          </cell>
          <cell r="O24">
            <v>5</v>
          </cell>
          <cell r="P24">
            <v>5</v>
          </cell>
          <cell r="Q24">
            <v>0</v>
          </cell>
          <cell r="R24">
            <v>0</v>
          </cell>
          <cell r="S24">
            <v>20</v>
          </cell>
          <cell r="U24">
            <v>1</v>
          </cell>
          <cell r="V24">
            <v>1</v>
          </cell>
          <cell r="X24">
            <v>1</v>
          </cell>
          <cell r="Y24">
            <v>37.03</v>
          </cell>
        </row>
        <row r="25">
          <cell r="C25">
            <v>3640</v>
          </cell>
          <cell r="D25" t="str">
            <v>Arslan Motors</v>
          </cell>
          <cell r="E25" t="str">
            <v>Rudenko</v>
          </cell>
          <cell r="F25">
            <v>19</v>
          </cell>
          <cell r="G25">
            <v>20</v>
          </cell>
          <cell r="H25">
            <v>22</v>
          </cell>
          <cell r="I25">
            <v>49.68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2</v>
          </cell>
          <cell r="O25">
            <v>2</v>
          </cell>
          <cell r="P25">
            <v>2</v>
          </cell>
          <cell r="Q25">
            <v>0</v>
          </cell>
          <cell r="R25">
            <v>0</v>
          </cell>
          <cell r="S25">
            <v>7</v>
          </cell>
          <cell r="X25">
            <v>1</v>
          </cell>
        </row>
        <row r="26">
          <cell r="C26">
            <v>3710</v>
          </cell>
          <cell r="D26" t="str">
            <v>Leonar Avto</v>
          </cell>
          <cell r="E26" t="str">
            <v>Ivanov</v>
          </cell>
          <cell r="F26">
            <v>50</v>
          </cell>
          <cell r="G26">
            <v>51</v>
          </cell>
          <cell r="H26">
            <v>56</v>
          </cell>
          <cell r="I26">
            <v>172.96</v>
          </cell>
          <cell r="J26">
            <v>44</v>
          </cell>
          <cell r="K26">
            <v>3</v>
          </cell>
          <cell r="L26">
            <v>3</v>
          </cell>
          <cell r="M26">
            <v>3</v>
          </cell>
          <cell r="N26">
            <v>5</v>
          </cell>
          <cell r="O26">
            <v>5</v>
          </cell>
          <cell r="P26">
            <v>6</v>
          </cell>
          <cell r="Q26">
            <v>0</v>
          </cell>
          <cell r="R26">
            <v>0</v>
          </cell>
          <cell r="S26">
            <v>23</v>
          </cell>
          <cell r="U26">
            <v>1</v>
          </cell>
          <cell r="V26">
            <v>1</v>
          </cell>
          <cell r="W26">
            <v>1</v>
          </cell>
          <cell r="X26">
            <v>1</v>
          </cell>
          <cell r="Y26">
            <v>43.24</v>
          </cell>
        </row>
        <row r="27">
          <cell r="C27">
            <v>3720</v>
          </cell>
          <cell r="D27" t="str">
            <v>T - Motors</v>
          </cell>
          <cell r="E27" t="str">
            <v>Ivanov</v>
          </cell>
          <cell r="F27">
            <v>18</v>
          </cell>
          <cell r="G27">
            <v>19</v>
          </cell>
          <cell r="H27">
            <v>21</v>
          </cell>
          <cell r="I27">
            <v>62.56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2</v>
          </cell>
          <cell r="O27">
            <v>2</v>
          </cell>
          <cell r="P27">
            <v>2</v>
          </cell>
          <cell r="Q27">
            <v>0</v>
          </cell>
          <cell r="R27">
            <v>0</v>
          </cell>
          <cell r="S27">
            <v>8</v>
          </cell>
          <cell r="X27">
            <v>1</v>
          </cell>
        </row>
        <row r="28">
          <cell r="C28">
            <v>3800</v>
          </cell>
          <cell r="D28" t="str">
            <v>Samara</v>
          </cell>
          <cell r="E28" t="str">
            <v>Sheldeshov</v>
          </cell>
          <cell r="F28">
            <v>40</v>
          </cell>
          <cell r="G28">
            <v>41</v>
          </cell>
          <cell r="H28">
            <v>45</v>
          </cell>
          <cell r="I28">
            <v>131.56</v>
          </cell>
          <cell r="J28">
            <v>33</v>
          </cell>
          <cell r="K28">
            <v>0</v>
          </cell>
          <cell r="L28">
            <v>0</v>
          </cell>
          <cell r="M28">
            <v>0</v>
          </cell>
          <cell r="N28">
            <v>4</v>
          </cell>
          <cell r="O28">
            <v>4</v>
          </cell>
          <cell r="P28">
            <v>5</v>
          </cell>
          <cell r="Q28">
            <v>0</v>
          </cell>
          <cell r="R28">
            <v>0</v>
          </cell>
          <cell r="S28">
            <v>18</v>
          </cell>
          <cell r="U28">
            <v>1</v>
          </cell>
          <cell r="V28">
            <v>1</v>
          </cell>
          <cell r="X28">
            <v>1</v>
          </cell>
          <cell r="Y28">
            <v>32.89</v>
          </cell>
        </row>
        <row r="29">
          <cell r="C29">
            <v>3810</v>
          </cell>
          <cell r="D29" t="str">
            <v>Sotis</v>
          </cell>
          <cell r="E29" t="str">
            <v>Ivanov</v>
          </cell>
          <cell r="F29">
            <v>30</v>
          </cell>
          <cell r="G29">
            <v>31</v>
          </cell>
          <cell r="H29">
            <v>34</v>
          </cell>
          <cell r="I29">
            <v>98.44</v>
          </cell>
          <cell r="J29">
            <v>25</v>
          </cell>
          <cell r="K29">
            <v>3</v>
          </cell>
          <cell r="L29">
            <v>2</v>
          </cell>
          <cell r="M29">
            <v>2</v>
          </cell>
          <cell r="N29">
            <v>3</v>
          </cell>
          <cell r="O29">
            <v>3</v>
          </cell>
          <cell r="P29">
            <v>3</v>
          </cell>
          <cell r="Q29">
            <v>0</v>
          </cell>
          <cell r="R29">
            <v>0</v>
          </cell>
          <cell r="S29">
            <v>13</v>
          </cell>
          <cell r="U29">
            <v>1</v>
          </cell>
          <cell r="V29">
            <v>1</v>
          </cell>
          <cell r="W29">
            <v>1</v>
          </cell>
          <cell r="X29">
            <v>1</v>
          </cell>
          <cell r="Y29">
            <v>24.61</v>
          </cell>
        </row>
        <row r="30">
          <cell r="C30">
            <v>3820</v>
          </cell>
          <cell r="D30" t="str">
            <v>Samara Ug</v>
          </cell>
          <cell r="E30" t="str">
            <v>Sheldeshov</v>
          </cell>
          <cell r="F30">
            <v>40</v>
          </cell>
          <cell r="G30">
            <v>41</v>
          </cell>
          <cell r="H30">
            <v>45</v>
          </cell>
          <cell r="I30">
            <v>131.56</v>
          </cell>
          <cell r="J30">
            <v>33</v>
          </cell>
          <cell r="K30">
            <v>3</v>
          </cell>
          <cell r="L30">
            <v>2</v>
          </cell>
          <cell r="M30">
            <v>3</v>
          </cell>
          <cell r="N30">
            <v>4</v>
          </cell>
          <cell r="O30">
            <v>4</v>
          </cell>
          <cell r="P30">
            <v>5</v>
          </cell>
          <cell r="Q30">
            <v>0</v>
          </cell>
          <cell r="R30">
            <v>0</v>
          </cell>
          <cell r="S30">
            <v>18</v>
          </cell>
          <cell r="U30">
            <v>1</v>
          </cell>
          <cell r="V30">
            <v>1</v>
          </cell>
          <cell r="W30">
            <v>1</v>
          </cell>
          <cell r="X30">
            <v>1</v>
          </cell>
          <cell r="Y30">
            <v>32.89</v>
          </cell>
        </row>
        <row r="31">
          <cell r="C31">
            <v>3900</v>
          </cell>
          <cell r="D31" t="str">
            <v>Alfa-Garant</v>
          </cell>
          <cell r="E31" t="str">
            <v>Timatkov</v>
          </cell>
          <cell r="F31">
            <v>59</v>
          </cell>
          <cell r="G31">
            <v>61</v>
          </cell>
          <cell r="H31">
            <v>67</v>
          </cell>
          <cell r="I31">
            <v>175</v>
          </cell>
          <cell r="J31">
            <v>44</v>
          </cell>
          <cell r="K31">
            <v>3</v>
          </cell>
          <cell r="L31">
            <v>2</v>
          </cell>
          <cell r="M31">
            <v>3</v>
          </cell>
          <cell r="N31">
            <v>6</v>
          </cell>
          <cell r="O31">
            <v>6</v>
          </cell>
          <cell r="P31">
            <v>7</v>
          </cell>
          <cell r="Q31">
            <v>0</v>
          </cell>
          <cell r="R31">
            <v>0</v>
          </cell>
          <cell r="S31">
            <v>20</v>
          </cell>
          <cell r="U31">
            <v>1</v>
          </cell>
          <cell r="V31">
            <v>1</v>
          </cell>
          <cell r="W31">
            <v>1</v>
          </cell>
          <cell r="X31">
            <v>1</v>
          </cell>
          <cell r="Y31">
            <v>43.75</v>
          </cell>
        </row>
        <row r="32">
          <cell r="C32">
            <v>3910</v>
          </cell>
          <cell r="D32" t="str">
            <v>Patriot Avto</v>
          </cell>
          <cell r="E32" t="str">
            <v>Jurkin</v>
          </cell>
          <cell r="F32">
            <v>34</v>
          </cell>
          <cell r="G32">
            <v>35</v>
          </cell>
          <cell r="H32">
            <v>39</v>
          </cell>
          <cell r="I32">
            <v>0</v>
          </cell>
          <cell r="J32">
            <v>0</v>
          </cell>
          <cell r="K32">
            <v>2</v>
          </cell>
          <cell r="L32">
            <v>2</v>
          </cell>
          <cell r="M32">
            <v>2</v>
          </cell>
          <cell r="N32">
            <v>3</v>
          </cell>
          <cell r="O32">
            <v>4</v>
          </cell>
          <cell r="P32">
            <v>4</v>
          </cell>
          <cell r="Q32">
            <v>0</v>
          </cell>
          <cell r="R32">
            <v>0</v>
          </cell>
          <cell r="S32">
            <v>0</v>
          </cell>
          <cell r="U32">
            <v>1</v>
          </cell>
          <cell r="V32">
            <v>1</v>
          </cell>
          <cell r="W32">
            <v>1</v>
          </cell>
          <cell r="X32">
            <v>1</v>
          </cell>
          <cell r="Y32">
            <v>0</v>
          </cell>
        </row>
        <row r="33">
          <cell r="C33">
            <v>4000</v>
          </cell>
          <cell r="D33" t="str">
            <v>Patriot Avto-car</v>
          </cell>
          <cell r="E33" t="str">
            <v>Jurkin</v>
          </cell>
          <cell r="F33">
            <v>34</v>
          </cell>
          <cell r="G33">
            <v>35</v>
          </cell>
          <cell r="H33">
            <v>39</v>
          </cell>
          <cell r="I33">
            <v>116.84</v>
          </cell>
          <cell r="J33">
            <v>29</v>
          </cell>
          <cell r="K33">
            <v>2</v>
          </cell>
          <cell r="L33">
            <v>2</v>
          </cell>
          <cell r="M33">
            <v>2</v>
          </cell>
          <cell r="N33">
            <v>3</v>
          </cell>
          <cell r="O33">
            <v>4</v>
          </cell>
          <cell r="P33">
            <v>4</v>
          </cell>
          <cell r="Q33">
            <v>0</v>
          </cell>
          <cell r="R33">
            <v>0</v>
          </cell>
          <cell r="S33">
            <v>16</v>
          </cell>
          <cell r="U33">
            <v>1</v>
          </cell>
          <cell r="V33">
            <v>1</v>
          </cell>
          <cell r="W33">
            <v>1</v>
          </cell>
          <cell r="X33">
            <v>1</v>
          </cell>
          <cell r="Y33">
            <v>29.21</v>
          </cell>
        </row>
        <row r="34">
          <cell r="C34">
            <v>4010</v>
          </cell>
          <cell r="D34" t="str">
            <v>Eurasia-Yug</v>
          </cell>
          <cell r="E34" t="str">
            <v>Rudenko</v>
          </cell>
          <cell r="F34">
            <v>28</v>
          </cell>
          <cell r="G34">
            <v>29</v>
          </cell>
          <cell r="H34">
            <v>32</v>
          </cell>
          <cell r="I34">
            <v>116.84</v>
          </cell>
          <cell r="J34">
            <v>29</v>
          </cell>
          <cell r="K34">
            <v>3</v>
          </cell>
          <cell r="L34">
            <v>2</v>
          </cell>
          <cell r="M34">
            <v>2</v>
          </cell>
          <cell r="N34">
            <v>3</v>
          </cell>
          <cell r="O34">
            <v>3</v>
          </cell>
          <cell r="P34">
            <v>3</v>
          </cell>
          <cell r="Q34">
            <v>0</v>
          </cell>
          <cell r="R34">
            <v>0</v>
          </cell>
          <cell r="S34">
            <v>16</v>
          </cell>
          <cell r="V34">
            <v>1</v>
          </cell>
          <cell r="W34">
            <v>1</v>
          </cell>
          <cell r="X34">
            <v>1</v>
          </cell>
          <cell r="Y34">
            <v>29.21</v>
          </cell>
        </row>
        <row r="35">
          <cell r="C35">
            <v>4100</v>
          </cell>
          <cell r="D35" t="str">
            <v>Estime Motors</v>
          </cell>
          <cell r="E35" t="str">
            <v>Sheldeshov</v>
          </cell>
          <cell r="F35">
            <v>19</v>
          </cell>
          <cell r="G35">
            <v>20</v>
          </cell>
          <cell r="H35">
            <v>22</v>
          </cell>
          <cell r="I35">
            <v>96.600000000000009</v>
          </cell>
          <cell r="J35">
            <v>24</v>
          </cell>
          <cell r="K35">
            <v>0</v>
          </cell>
          <cell r="L35">
            <v>0</v>
          </cell>
          <cell r="M35">
            <v>0</v>
          </cell>
          <cell r="N35">
            <v>2</v>
          </cell>
          <cell r="O35">
            <v>2</v>
          </cell>
          <cell r="P35">
            <v>2</v>
          </cell>
          <cell r="Q35">
            <v>0</v>
          </cell>
          <cell r="R35">
            <v>0</v>
          </cell>
          <cell r="S35">
            <v>13</v>
          </cell>
          <cell r="X35">
            <v>1</v>
          </cell>
        </row>
        <row r="36">
          <cell r="C36">
            <v>4200</v>
          </cell>
          <cell r="D36" t="str">
            <v>Avtoreal</v>
          </cell>
          <cell r="E36" t="str">
            <v>Jurkin</v>
          </cell>
          <cell r="F36">
            <v>26</v>
          </cell>
          <cell r="G36">
            <v>27</v>
          </cell>
          <cell r="H36">
            <v>29</v>
          </cell>
          <cell r="I36">
            <v>62.56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3</v>
          </cell>
          <cell r="O36">
            <v>3</v>
          </cell>
          <cell r="P36">
            <v>3</v>
          </cell>
          <cell r="Q36">
            <v>0</v>
          </cell>
          <cell r="R36">
            <v>0</v>
          </cell>
          <cell r="S36">
            <v>8</v>
          </cell>
          <cell r="X36">
            <v>1</v>
          </cell>
        </row>
        <row r="37">
          <cell r="C37">
            <v>4210</v>
          </cell>
          <cell r="D37" t="str">
            <v>Luara</v>
          </cell>
          <cell r="E37" t="str">
            <v>Sheldeshov</v>
          </cell>
          <cell r="F37">
            <v>34</v>
          </cell>
          <cell r="G37">
            <v>35</v>
          </cell>
          <cell r="H37">
            <v>39</v>
          </cell>
          <cell r="I37">
            <v>84.64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3</v>
          </cell>
          <cell r="O37">
            <v>4</v>
          </cell>
          <cell r="P37">
            <v>4</v>
          </cell>
          <cell r="Q37">
            <v>0</v>
          </cell>
          <cell r="R37">
            <v>0</v>
          </cell>
          <cell r="S37">
            <v>11</v>
          </cell>
          <cell r="U37">
            <v>1</v>
          </cell>
          <cell r="X37">
            <v>1</v>
          </cell>
        </row>
        <row r="38">
          <cell r="C38">
            <v>4300</v>
          </cell>
          <cell r="D38" t="str">
            <v>Rona</v>
          </cell>
          <cell r="E38" t="str">
            <v>Sheldeshov</v>
          </cell>
          <cell r="F38">
            <v>38</v>
          </cell>
          <cell r="G38">
            <v>39</v>
          </cell>
          <cell r="H38">
            <v>43</v>
          </cell>
          <cell r="I38">
            <v>112.24000000000001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4</v>
          </cell>
          <cell r="O38">
            <v>4</v>
          </cell>
          <cell r="P38">
            <v>4</v>
          </cell>
          <cell r="Q38">
            <v>0</v>
          </cell>
          <cell r="R38">
            <v>0</v>
          </cell>
          <cell r="S38">
            <v>15</v>
          </cell>
          <cell r="U38">
            <v>1</v>
          </cell>
          <cell r="X38">
            <v>1</v>
          </cell>
        </row>
        <row r="39">
          <cell r="C39">
            <v>4400</v>
          </cell>
          <cell r="D39" t="str">
            <v>AlfaCar</v>
          </cell>
          <cell r="E39" t="str">
            <v>Rudenko</v>
          </cell>
          <cell r="F39">
            <v>26</v>
          </cell>
          <cell r="G39">
            <v>27</v>
          </cell>
          <cell r="H39">
            <v>29</v>
          </cell>
          <cell r="I39">
            <v>86.48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3</v>
          </cell>
          <cell r="O39">
            <v>3</v>
          </cell>
          <cell r="P39">
            <v>3</v>
          </cell>
          <cell r="Q39">
            <v>0</v>
          </cell>
          <cell r="R39">
            <v>0</v>
          </cell>
          <cell r="S39">
            <v>12</v>
          </cell>
          <cell r="X39">
            <v>1</v>
          </cell>
        </row>
        <row r="40">
          <cell r="C40">
            <v>4410</v>
          </cell>
          <cell r="D40" t="str">
            <v>AlfaCar Kavkaz</v>
          </cell>
          <cell r="E40" t="str">
            <v>Rudenko</v>
          </cell>
          <cell r="F40">
            <v>32</v>
          </cell>
          <cell r="G40">
            <v>33</v>
          </cell>
          <cell r="H40">
            <v>36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3</v>
          </cell>
          <cell r="O40">
            <v>3</v>
          </cell>
          <cell r="P40">
            <v>4</v>
          </cell>
          <cell r="Q40">
            <v>0</v>
          </cell>
          <cell r="R40">
            <v>0</v>
          </cell>
          <cell r="S40">
            <v>0</v>
          </cell>
          <cell r="X40">
            <v>1</v>
          </cell>
        </row>
        <row r="41">
          <cell r="C41">
            <v>4520</v>
          </cell>
          <cell r="D41" t="str">
            <v>Medved</v>
          </cell>
          <cell r="E41" t="str">
            <v>Bolshakov</v>
          </cell>
          <cell r="F41">
            <v>61</v>
          </cell>
          <cell r="G41">
            <v>63</v>
          </cell>
          <cell r="H41">
            <v>69</v>
          </cell>
          <cell r="I41">
            <v>84.64</v>
          </cell>
          <cell r="J41">
            <v>0</v>
          </cell>
          <cell r="K41">
            <v>3</v>
          </cell>
          <cell r="L41">
            <v>3</v>
          </cell>
          <cell r="M41">
            <v>3</v>
          </cell>
          <cell r="N41">
            <v>6</v>
          </cell>
          <cell r="O41">
            <v>6</v>
          </cell>
          <cell r="P41">
            <v>7</v>
          </cell>
          <cell r="Q41">
            <v>0</v>
          </cell>
          <cell r="R41">
            <v>0</v>
          </cell>
          <cell r="S41">
            <v>11</v>
          </cell>
          <cell r="U41">
            <v>1</v>
          </cell>
          <cell r="W41">
            <v>1</v>
          </cell>
          <cell r="X41">
            <v>1</v>
          </cell>
        </row>
        <row r="42">
          <cell r="C42">
            <v>4530</v>
          </cell>
          <cell r="D42" t="str">
            <v>Arkont</v>
          </cell>
          <cell r="E42" t="str">
            <v>Timatkov</v>
          </cell>
          <cell r="F42">
            <v>58</v>
          </cell>
          <cell r="G42">
            <v>59</v>
          </cell>
          <cell r="H42">
            <v>65</v>
          </cell>
          <cell r="I42">
            <v>103.96000000000001</v>
          </cell>
          <cell r="J42">
            <v>0</v>
          </cell>
          <cell r="K42">
            <v>7</v>
          </cell>
          <cell r="L42">
            <v>7</v>
          </cell>
          <cell r="M42">
            <v>7</v>
          </cell>
          <cell r="N42">
            <v>6</v>
          </cell>
          <cell r="O42">
            <v>6</v>
          </cell>
          <cell r="P42">
            <v>7</v>
          </cell>
          <cell r="Q42">
            <v>0</v>
          </cell>
          <cell r="R42">
            <v>0</v>
          </cell>
          <cell r="S42">
            <v>14</v>
          </cell>
          <cell r="U42">
            <v>1</v>
          </cell>
          <cell r="V42">
            <v>1</v>
          </cell>
          <cell r="W42">
            <v>1</v>
          </cell>
          <cell r="X42">
            <v>1</v>
          </cell>
          <cell r="Y42">
            <v>25.990000000000002</v>
          </cell>
        </row>
        <row r="43">
          <cell r="C43">
            <v>4600</v>
          </cell>
          <cell r="D43" t="str">
            <v>Le Man</v>
          </cell>
          <cell r="E43" t="str">
            <v>Jurkin</v>
          </cell>
          <cell r="F43">
            <v>42</v>
          </cell>
          <cell r="G43">
            <v>43</v>
          </cell>
          <cell r="H43">
            <v>47</v>
          </cell>
          <cell r="I43">
            <v>186.76000000000002</v>
          </cell>
          <cell r="J43">
            <v>47</v>
          </cell>
          <cell r="K43">
            <v>5</v>
          </cell>
          <cell r="L43">
            <v>5</v>
          </cell>
          <cell r="M43">
            <v>6</v>
          </cell>
          <cell r="N43">
            <v>4</v>
          </cell>
          <cell r="O43">
            <v>4</v>
          </cell>
          <cell r="P43">
            <v>5</v>
          </cell>
          <cell r="Q43">
            <v>0</v>
          </cell>
          <cell r="R43">
            <v>0</v>
          </cell>
          <cell r="S43">
            <v>25</v>
          </cell>
          <cell r="U43">
            <v>1</v>
          </cell>
          <cell r="V43">
            <v>1</v>
          </cell>
          <cell r="W43">
            <v>1</v>
          </cell>
          <cell r="X43">
            <v>1</v>
          </cell>
          <cell r="Y43">
            <v>46.690000000000005</v>
          </cell>
        </row>
        <row r="44">
          <cell r="C44">
            <v>4710</v>
          </cell>
          <cell r="D44" t="str">
            <v>Vitess</v>
          </cell>
          <cell r="E44" t="str">
            <v>Savinov</v>
          </cell>
          <cell r="F44">
            <v>34</v>
          </cell>
          <cell r="G44">
            <v>35</v>
          </cell>
          <cell r="H44">
            <v>39</v>
          </cell>
          <cell r="I44">
            <v>172.96</v>
          </cell>
          <cell r="J44">
            <v>44</v>
          </cell>
          <cell r="K44">
            <v>1</v>
          </cell>
          <cell r="L44">
            <v>1</v>
          </cell>
          <cell r="M44">
            <v>2</v>
          </cell>
          <cell r="N44">
            <v>3</v>
          </cell>
          <cell r="O44">
            <v>4</v>
          </cell>
          <cell r="P44">
            <v>4</v>
          </cell>
          <cell r="Q44">
            <v>0</v>
          </cell>
          <cell r="R44">
            <v>0</v>
          </cell>
          <cell r="S44">
            <v>23</v>
          </cell>
          <cell r="U44">
            <v>1</v>
          </cell>
          <cell r="W44">
            <v>1</v>
          </cell>
          <cell r="X44">
            <v>1</v>
          </cell>
        </row>
        <row r="45">
          <cell r="C45">
            <v>4800</v>
          </cell>
          <cell r="D45" t="str">
            <v>Motom Avto</v>
          </cell>
          <cell r="E45" t="str">
            <v>Ivanov</v>
          </cell>
          <cell r="F45">
            <v>27</v>
          </cell>
          <cell r="G45">
            <v>27</v>
          </cell>
          <cell r="H45">
            <v>30</v>
          </cell>
          <cell r="I45">
            <v>137.08000000000001</v>
          </cell>
          <cell r="J45">
            <v>35</v>
          </cell>
          <cell r="K45">
            <v>0</v>
          </cell>
          <cell r="L45">
            <v>0</v>
          </cell>
          <cell r="M45">
            <v>0</v>
          </cell>
          <cell r="N45">
            <v>3</v>
          </cell>
          <cell r="O45">
            <v>3</v>
          </cell>
          <cell r="P45">
            <v>3</v>
          </cell>
          <cell r="Q45">
            <v>0</v>
          </cell>
          <cell r="R45">
            <v>0</v>
          </cell>
          <cell r="S45">
            <v>18</v>
          </cell>
          <cell r="U45">
            <v>1</v>
          </cell>
          <cell r="X45">
            <v>1</v>
          </cell>
        </row>
        <row r="46">
          <cell r="C46">
            <v>4900</v>
          </cell>
          <cell r="D46" t="str">
            <v>Komos</v>
          </cell>
          <cell r="E46" t="str">
            <v>Jurkin</v>
          </cell>
          <cell r="F46">
            <v>45</v>
          </cell>
          <cell r="G46">
            <v>46</v>
          </cell>
          <cell r="H46">
            <v>51</v>
          </cell>
          <cell r="I46">
            <v>112.24000000000001</v>
          </cell>
          <cell r="J46">
            <v>0</v>
          </cell>
          <cell r="K46">
            <v>1</v>
          </cell>
          <cell r="L46">
            <v>1</v>
          </cell>
          <cell r="M46">
            <v>2</v>
          </cell>
          <cell r="N46">
            <v>5</v>
          </cell>
          <cell r="O46">
            <v>5</v>
          </cell>
          <cell r="P46">
            <v>5</v>
          </cell>
          <cell r="Q46">
            <v>0</v>
          </cell>
          <cell r="R46">
            <v>0</v>
          </cell>
          <cell r="S46">
            <v>15</v>
          </cell>
          <cell r="V46">
            <v>1</v>
          </cell>
          <cell r="W46">
            <v>1</v>
          </cell>
          <cell r="X46">
            <v>1</v>
          </cell>
          <cell r="Y46">
            <v>28.060000000000002</v>
          </cell>
        </row>
        <row r="47">
          <cell r="C47">
            <v>5000</v>
          </cell>
          <cell r="D47" t="str">
            <v>Avtoland+</v>
          </cell>
          <cell r="E47" t="str">
            <v>Savinov</v>
          </cell>
          <cell r="F47">
            <v>30</v>
          </cell>
          <cell r="G47">
            <v>30</v>
          </cell>
          <cell r="H47">
            <v>34</v>
          </cell>
          <cell r="I47">
            <v>87.4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3</v>
          </cell>
          <cell r="O47">
            <v>3</v>
          </cell>
          <cell r="P47">
            <v>3</v>
          </cell>
          <cell r="Q47">
            <v>0</v>
          </cell>
          <cell r="R47">
            <v>0</v>
          </cell>
          <cell r="S47">
            <v>12</v>
          </cell>
          <cell r="U47">
            <v>1</v>
          </cell>
          <cell r="V47">
            <v>1</v>
          </cell>
          <cell r="X47">
            <v>1</v>
          </cell>
          <cell r="Y47">
            <v>21.85</v>
          </cell>
        </row>
        <row r="48">
          <cell r="C48">
            <v>5100</v>
          </cell>
          <cell r="D48" t="str">
            <v>Alliance Avantage</v>
          </cell>
          <cell r="E48" t="str">
            <v>Bolshakov</v>
          </cell>
          <cell r="F48">
            <v>15</v>
          </cell>
          <cell r="G48">
            <v>16</v>
          </cell>
          <cell r="H48">
            <v>17</v>
          </cell>
          <cell r="I48">
            <v>123.28</v>
          </cell>
          <cell r="J48">
            <v>31</v>
          </cell>
          <cell r="K48">
            <v>1</v>
          </cell>
          <cell r="L48">
            <v>1</v>
          </cell>
          <cell r="M48">
            <v>1</v>
          </cell>
          <cell r="N48">
            <v>2</v>
          </cell>
          <cell r="O48">
            <v>2</v>
          </cell>
          <cell r="P48">
            <v>2</v>
          </cell>
          <cell r="Q48">
            <v>0</v>
          </cell>
          <cell r="R48">
            <v>0</v>
          </cell>
          <cell r="S48">
            <v>16</v>
          </cell>
          <cell r="U48">
            <v>1</v>
          </cell>
          <cell r="W48">
            <v>1</v>
          </cell>
          <cell r="X48">
            <v>1</v>
          </cell>
        </row>
        <row r="49">
          <cell r="C49">
            <v>5200</v>
          </cell>
          <cell r="D49" t="str">
            <v>Proekt Zapad</v>
          </cell>
          <cell r="E49" t="str">
            <v>Timatkov</v>
          </cell>
          <cell r="F49">
            <v>14</v>
          </cell>
          <cell r="G49">
            <v>15</v>
          </cell>
          <cell r="H49">
            <v>16</v>
          </cell>
          <cell r="I49">
            <v>96.600000000000009</v>
          </cell>
          <cell r="J49">
            <v>24</v>
          </cell>
          <cell r="K49">
            <v>1</v>
          </cell>
          <cell r="L49">
            <v>1</v>
          </cell>
          <cell r="M49">
            <v>1</v>
          </cell>
          <cell r="N49">
            <v>1</v>
          </cell>
          <cell r="O49">
            <v>2</v>
          </cell>
          <cell r="P49">
            <v>2</v>
          </cell>
          <cell r="Q49">
            <v>0</v>
          </cell>
          <cell r="R49">
            <v>0</v>
          </cell>
          <cell r="S49">
            <v>13</v>
          </cell>
          <cell r="U49">
            <v>1</v>
          </cell>
          <cell r="W49">
            <v>1</v>
          </cell>
          <cell r="X49">
            <v>1</v>
          </cell>
        </row>
        <row r="50">
          <cell r="C50">
            <v>5300</v>
          </cell>
          <cell r="D50" t="str">
            <v>AvtoConsul</v>
          </cell>
          <cell r="E50" t="str">
            <v>Sheldeshov</v>
          </cell>
          <cell r="F50">
            <v>38</v>
          </cell>
          <cell r="G50">
            <v>39</v>
          </cell>
          <cell r="H50">
            <v>43</v>
          </cell>
          <cell r="I50">
            <v>46.92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4</v>
          </cell>
          <cell r="O50">
            <v>4</v>
          </cell>
          <cell r="P50">
            <v>4</v>
          </cell>
          <cell r="Q50">
            <v>0</v>
          </cell>
          <cell r="R50">
            <v>0</v>
          </cell>
          <cell r="S50">
            <v>6</v>
          </cell>
          <cell r="U50">
            <v>1</v>
          </cell>
          <cell r="V50">
            <v>1</v>
          </cell>
          <cell r="X50">
            <v>1</v>
          </cell>
          <cell r="Y50">
            <v>11.73</v>
          </cell>
        </row>
        <row r="51">
          <cell r="C51">
            <v>5400</v>
          </cell>
          <cell r="D51" t="str">
            <v>Avto-M</v>
          </cell>
          <cell r="E51" t="str">
            <v>Savinov</v>
          </cell>
          <cell r="F51">
            <v>12</v>
          </cell>
          <cell r="G51">
            <v>13</v>
          </cell>
          <cell r="H51">
            <v>14</v>
          </cell>
          <cell r="I51">
            <v>44.160000000000004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1</v>
          </cell>
          <cell r="O51">
            <v>1</v>
          </cell>
          <cell r="P51">
            <v>1</v>
          </cell>
          <cell r="Q51">
            <v>0</v>
          </cell>
          <cell r="R51">
            <v>0</v>
          </cell>
          <cell r="S51">
            <v>6</v>
          </cell>
          <cell r="U51">
            <v>1</v>
          </cell>
          <cell r="X51">
            <v>1</v>
          </cell>
        </row>
        <row r="52">
          <cell r="C52">
            <v>5500</v>
          </cell>
          <cell r="D52" t="str">
            <v>Altess</v>
          </cell>
          <cell r="E52" t="str">
            <v>Jurkin</v>
          </cell>
          <cell r="F52">
            <v>23</v>
          </cell>
          <cell r="G52">
            <v>23</v>
          </cell>
          <cell r="H52">
            <v>26</v>
          </cell>
          <cell r="I52">
            <v>128.80000000000001</v>
          </cell>
          <cell r="J52">
            <v>32</v>
          </cell>
          <cell r="K52">
            <v>0</v>
          </cell>
          <cell r="L52">
            <v>0</v>
          </cell>
          <cell r="M52">
            <v>0</v>
          </cell>
          <cell r="N52">
            <v>2</v>
          </cell>
          <cell r="O52">
            <v>2</v>
          </cell>
          <cell r="P52">
            <v>3</v>
          </cell>
          <cell r="Q52">
            <v>0</v>
          </cell>
          <cell r="R52">
            <v>0</v>
          </cell>
          <cell r="S52">
            <v>17</v>
          </cell>
          <cell r="U52">
            <v>1</v>
          </cell>
          <cell r="X52">
            <v>1</v>
          </cell>
        </row>
        <row r="53">
          <cell r="C53">
            <v>5610</v>
          </cell>
          <cell r="D53" t="str">
            <v>ATM</v>
          </cell>
          <cell r="E53" t="str">
            <v>Timatkov</v>
          </cell>
          <cell r="F53">
            <v>15</v>
          </cell>
          <cell r="G53">
            <v>16</v>
          </cell>
          <cell r="H53">
            <v>17</v>
          </cell>
          <cell r="I53">
            <v>46.92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2</v>
          </cell>
          <cell r="O53">
            <v>2</v>
          </cell>
          <cell r="P53">
            <v>2</v>
          </cell>
          <cell r="Q53">
            <v>0</v>
          </cell>
          <cell r="R53">
            <v>0</v>
          </cell>
          <cell r="S53">
            <v>6</v>
          </cell>
          <cell r="X53">
            <v>1</v>
          </cell>
        </row>
        <row r="54">
          <cell r="C54">
            <v>5700</v>
          </cell>
          <cell r="D54" t="str">
            <v>Ar-Kom</v>
          </cell>
          <cell r="E54" t="str">
            <v>Bolshakov</v>
          </cell>
          <cell r="F54">
            <v>34</v>
          </cell>
          <cell r="G54">
            <v>35</v>
          </cell>
          <cell r="H54">
            <v>39</v>
          </cell>
          <cell r="I54">
            <v>74.52000000000001</v>
          </cell>
          <cell r="J54">
            <v>0</v>
          </cell>
          <cell r="K54">
            <v>2</v>
          </cell>
          <cell r="L54">
            <v>2</v>
          </cell>
          <cell r="M54">
            <v>2</v>
          </cell>
          <cell r="N54">
            <v>3</v>
          </cell>
          <cell r="O54">
            <v>4</v>
          </cell>
          <cell r="P54">
            <v>4</v>
          </cell>
          <cell r="Q54">
            <v>0</v>
          </cell>
          <cell r="R54">
            <v>0</v>
          </cell>
          <cell r="S54">
            <v>10</v>
          </cell>
          <cell r="U54">
            <v>1</v>
          </cell>
          <cell r="V54">
            <v>1</v>
          </cell>
          <cell r="W54">
            <v>1</v>
          </cell>
          <cell r="X54">
            <v>1</v>
          </cell>
          <cell r="Y54">
            <v>18.630000000000003</v>
          </cell>
        </row>
        <row r="55">
          <cell r="C55">
            <v>5800</v>
          </cell>
          <cell r="D55" t="str">
            <v>Marseille Avto</v>
          </cell>
          <cell r="E55" t="str">
            <v>Timatkov</v>
          </cell>
          <cell r="F55">
            <v>50</v>
          </cell>
          <cell r="G55">
            <v>52</v>
          </cell>
          <cell r="H55">
            <v>48</v>
          </cell>
          <cell r="I55">
            <v>46.92</v>
          </cell>
          <cell r="J55">
            <v>0</v>
          </cell>
          <cell r="K55">
            <v>3</v>
          </cell>
          <cell r="L55">
            <v>3</v>
          </cell>
          <cell r="M55">
            <v>3</v>
          </cell>
          <cell r="N55">
            <v>5</v>
          </cell>
          <cell r="O55">
            <v>5</v>
          </cell>
          <cell r="P55">
            <v>5</v>
          </cell>
          <cell r="Q55">
            <v>0</v>
          </cell>
          <cell r="R55">
            <v>0</v>
          </cell>
          <cell r="S55">
            <v>6</v>
          </cell>
          <cell r="U55">
            <v>1</v>
          </cell>
          <cell r="W55">
            <v>1</v>
          </cell>
          <cell r="X55">
            <v>1</v>
          </cell>
        </row>
        <row r="56">
          <cell r="C56">
            <v>5920</v>
          </cell>
          <cell r="D56" t="str">
            <v>Severny lev</v>
          </cell>
          <cell r="E56" t="str">
            <v>Sheldeshov</v>
          </cell>
          <cell r="F56">
            <v>26</v>
          </cell>
          <cell r="G56">
            <v>26</v>
          </cell>
          <cell r="H56">
            <v>29</v>
          </cell>
          <cell r="I56">
            <v>49.68</v>
          </cell>
          <cell r="J56">
            <v>0</v>
          </cell>
          <cell r="K56">
            <v>1</v>
          </cell>
          <cell r="L56">
            <v>1</v>
          </cell>
          <cell r="M56">
            <v>1</v>
          </cell>
          <cell r="N56">
            <v>3</v>
          </cell>
          <cell r="O56">
            <v>3</v>
          </cell>
          <cell r="P56">
            <v>3</v>
          </cell>
          <cell r="Q56">
            <v>0</v>
          </cell>
          <cell r="R56">
            <v>0</v>
          </cell>
          <cell r="S56">
            <v>7</v>
          </cell>
          <cell r="U56">
            <v>1</v>
          </cell>
          <cell r="W56">
            <v>1</v>
          </cell>
          <cell r="X56">
            <v>1</v>
          </cell>
        </row>
        <row r="57">
          <cell r="C57">
            <v>6000</v>
          </cell>
          <cell r="D57" t="str">
            <v>MAvto</v>
          </cell>
          <cell r="E57" t="str">
            <v>Rudenko</v>
          </cell>
          <cell r="F57">
            <v>16</v>
          </cell>
          <cell r="G57">
            <v>20</v>
          </cell>
          <cell r="H57">
            <v>30</v>
          </cell>
          <cell r="I57">
            <v>116</v>
          </cell>
          <cell r="J57">
            <v>29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3</v>
          </cell>
          <cell r="Q57">
            <v>0</v>
          </cell>
          <cell r="R57">
            <v>0</v>
          </cell>
          <cell r="S57">
            <v>12</v>
          </cell>
          <cell r="U57">
            <v>1</v>
          </cell>
          <cell r="W57">
            <v>1</v>
          </cell>
          <cell r="X57">
            <v>1</v>
          </cell>
        </row>
        <row r="58">
          <cell r="C58">
            <v>6100</v>
          </cell>
          <cell r="D58" t="str">
            <v>Motoravto</v>
          </cell>
          <cell r="E58" t="str">
            <v>Bolshakov</v>
          </cell>
          <cell r="F58">
            <v>26</v>
          </cell>
          <cell r="G58">
            <v>27</v>
          </cell>
          <cell r="H58">
            <v>29</v>
          </cell>
          <cell r="I58">
            <v>125</v>
          </cell>
          <cell r="J58">
            <v>31</v>
          </cell>
          <cell r="K58">
            <v>3</v>
          </cell>
          <cell r="L58">
            <v>3</v>
          </cell>
          <cell r="M58">
            <v>4</v>
          </cell>
          <cell r="N58">
            <v>3</v>
          </cell>
          <cell r="O58">
            <v>3</v>
          </cell>
          <cell r="P58">
            <v>3</v>
          </cell>
          <cell r="Q58">
            <v>0</v>
          </cell>
          <cell r="R58">
            <v>0</v>
          </cell>
          <cell r="S58">
            <v>12</v>
          </cell>
          <cell r="U58">
            <v>1</v>
          </cell>
          <cell r="V58">
            <v>1</v>
          </cell>
          <cell r="W58">
            <v>1</v>
          </cell>
          <cell r="X58">
            <v>1</v>
          </cell>
          <cell r="Y58">
            <v>31.25</v>
          </cell>
        </row>
        <row r="59">
          <cell r="C59">
            <v>6200</v>
          </cell>
          <cell r="D59" t="str">
            <v>Aliance</v>
          </cell>
          <cell r="E59" t="str">
            <v>Savinov</v>
          </cell>
          <cell r="F59">
            <v>19</v>
          </cell>
          <cell r="G59">
            <v>20</v>
          </cell>
          <cell r="H59">
            <v>22</v>
          </cell>
          <cell r="I59">
            <v>75</v>
          </cell>
          <cell r="J59">
            <v>0</v>
          </cell>
          <cell r="K59">
            <v>1</v>
          </cell>
          <cell r="L59">
            <v>1</v>
          </cell>
          <cell r="M59">
            <v>1</v>
          </cell>
          <cell r="N59">
            <v>2</v>
          </cell>
          <cell r="O59">
            <v>2</v>
          </cell>
          <cell r="P59">
            <v>2</v>
          </cell>
          <cell r="Q59">
            <v>0</v>
          </cell>
          <cell r="R59">
            <v>0</v>
          </cell>
          <cell r="S59">
            <v>8</v>
          </cell>
          <cell r="U59">
            <v>1</v>
          </cell>
          <cell r="W59">
            <v>1</v>
          </cell>
          <cell r="X59">
            <v>1</v>
          </cell>
        </row>
        <row r="60">
          <cell r="C60">
            <v>6300</v>
          </cell>
          <cell r="D60" t="str">
            <v>Avtograf</v>
          </cell>
          <cell r="E60" t="str">
            <v>Ivanov</v>
          </cell>
          <cell r="F60">
            <v>21</v>
          </cell>
          <cell r="G60">
            <v>22</v>
          </cell>
          <cell r="H60">
            <v>24</v>
          </cell>
          <cell r="I60">
            <v>96.600000000000009</v>
          </cell>
          <cell r="J60">
            <v>0</v>
          </cell>
          <cell r="K60">
            <v>1</v>
          </cell>
          <cell r="L60">
            <v>1</v>
          </cell>
          <cell r="M60">
            <v>1</v>
          </cell>
          <cell r="N60">
            <v>2</v>
          </cell>
          <cell r="O60">
            <v>2</v>
          </cell>
          <cell r="P60">
            <v>2</v>
          </cell>
          <cell r="Q60">
            <v>0</v>
          </cell>
          <cell r="R60">
            <v>0</v>
          </cell>
          <cell r="S60">
            <v>13</v>
          </cell>
          <cell r="U60">
            <v>1</v>
          </cell>
          <cell r="W60">
            <v>1</v>
          </cell>
          <cell r="X60">
            <v>1</v>
          </cell>
        </row>
        <row r="61">
          <cell r="C61">
            <v>6400</v>
          </cell>
          <cell r="D61" t="str">
            <v>AVES-K</v>
          </cell>
          <cell r="E61" t="str">
            <v>Jurkin</v>
          </cell>
          <cell r="F61">
            <v>43</v>
          </cell>
          <cell r="G61">
            <v>44</v>
          </cell>
          <cell r="H61">
            <v>48</v>
          </cell>
          <cell r="I61">
            <v>63</v>
          </cell>
          <cell r="J61">
            <v>16</v>
          </cell>
          <cell r="K61">
            <v>0</v>
          </cell>
          <cell r="L61">
            <v>0</v>
          </cell>
          <cell r="M61">
            <v>0</v>
          </cell>
          <cell r="N61">
            <v>4</v>
          </cell>
          <cell r="O61">
            <v>4</v>
          </cell>
          <cell r="P61">
            <v>5</v>
          </cell>
          <cell r="Q61">
            <v>0</v>
          </cell>
          <cell r="R61">
            <v>0</v>
          </cell>
          <cell r="S61">
            <v>4</v>
          </cell>
          <cell r="U61">
            <v>1</v>
          </cell>
          <cell r="V61">
            <v>1</v>
          </cell>
          <cell r="X61">
            <v>1</v>
          </cell>
          <cell r="Y61">
            <v>15.75</v>
          </cell>
        </row>
        <row r="62">
          <cell r="C62">
            <v>6500</v>
          </cell>
          <cell r="D62" t="str">
            <v>Uley Avto Center</v>
          </cell>
          <cell r="E62" t="str">
            <v>Savinov</v>
          </cell>
          <cell r="F62">
            <v>16</v>
          </cell>
          <cell r="G62">
            <v>16</v>
          </cell>
          <cell r="H62">
            <v>18</v>
          </cell>
          <cell r="I62">
            <v>55.2</v>
          </cell>
          <cell r="J62">
            <v>0</v>
          </cell>
          <cell r="K62">
            <v>1</v>
          </cell>
          <cell r="L62">
            <v>1</v>
          </cell>
          <cell r="M62">
            <v>1</v>
          </cell>
          <cell r="N62">
            <v>2</v>
          </cell>
          <cell r="O62">
            <v>2</v>
          </cell>
          <cell r="P62">
            <v>2</v>
          </cell>
          <cell r="Q62">
            <v>0</v>
          </cell>
          <cell r="R62">
            <v>0</v>
          </cell>
          <cell r="S62">
            <v>7</v>
          </cell>
          <cell r="U62">
            <v>1</v>
          </cell>
          <cell r="W62">
            <v>1</v>
          </cell>
          <cell r="X62">
            <v>1</v>
          </cell>
        </row>
        <row r="63">
          <cell r="C63">
            <v>6600</v>
          </cell>
          <cell r="D63" t="str">
            <v>Sura-Motors</v>
          </cell>
          <cell r="E63" t="str">
            <v>Savinov</v>
          </cell>
          <cell r="F63">
            <v>22</v>
          </cell>
          <cell r="G63">
            <v>23</v>
          </cell>
          <cell r="H63">
            <v>25</v>
          </cell>
          <cell r="I63">
            <v>52.440000000000005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2</v>
          </cell>
          <cell r="O63">
            <v>2</v>
          </cell>
          <cell r="P63">
            <v>3</v>
          </cell>
          <cell r="Q63">
            <v>0</v>
          </cell>
          <cell r="R63">
            <v>0</v>
          </cell>
          <cell r="S63">
            <v>7</v>
          </cell>
          <cell r="U63">
            <v>1</v>
          </cell>
          <cell r="X63">
            <v>1</v>
          </cell>
        </row>
        <row r="64">
          <cell r="C64">
            <v>6700</v>
          </cell>
          <cell r="D64" t="str">
            <v>Modus LP</v>
          </cell>
          <cell r="E64" t="str">
            <v>Savinov</v>
          </cell>
          <cell r="F64">
            <v>27</v>
          </cell>
          <cell r="G64">
            <v>27</v>
          </cell>
          <cell r="H64">
            <v>30</v>
          </cell>
          <cell r="I64">
            <v>143.52000000000001</v>
          </cell>
          <cell r="J64">
            <v>36</v>
          </cell>
          <cell r="K64">
            <v>1</v>
          </cell>
          <cell r="L64">
            <v>2</v>
          </cell>
          <cell r="M64">
            <v>2</v>
          </cell>
          <cell r="N64">
            <v>3</v>
          </cell>
          <cell r="O64">
            <v>3</v>
          </cell>
          <cell r="P64">
            <v>3</v>
          </cell>
          <cell r="Q64">
            <v>0</v>
          </cell>
          <cell r="R64">
            <v>0</v>
          </cell>
          <cell r="S64">
            <v>19</v>
          </cell>
          <cell r="U64">
            <v>1</v>
          </cell>
          <cell r="W64">
            <v>1</v>
          </cell>
          <cell r="X64">
            <v>1</v>
          </cell>
        </row>
        <row r="65">
          <cell r="C65">
            <v>6800</v>
          </cell>
          <cell r="D65" t="str">
            <v>Avto Premium - P</v>
          </cell>
          <cell r="E65" t="str">
            <v>Timatkov</v>
          </cell>
          <cell r="F65">
            <v>47</v>
          </cell>
          <cell r="G65">
            <v>48</v>
          </cell>
          <cell r="H65">
            <v>53</v>
          </cell>
          <cell r="I65">
            <v>52.440000000000005</v>
          </cell>
          <cell r="J65">
            <v>0</v>
          </cell>
          <cell r="K65">
            <v>6</v>
          </cell>
          <cell r="L65">
            <v>5</v>
          </cell>
          <cell r="M65">
            <v>5</v>
          </cell>
          <cell r="N65">
            <v>5</v>
          </cell>
          <cell r="O65">
            <v>5</v>
          </cell>
          <cell r="P65">
            <v>5</v>
          </cell>
          <cell r="Q65">
            <v>0</v>
          </cell>
          <cell r="R65">
            <v>0</v>
          </cell>
          <cell r="S65">
            <v>7</v>
          </cell>
          <cell r="U65">
            <v>1</v>
          </cell>
          <cell r="V65">
            <v>1</v>
          </cell>
          <cell r="W65">
            <v>1</v>
          </cell>
          <cell r="X65">
            <v>1</v>
          </cell>
          <cell r="Y65">
            <v>13.110000000000001</v>
          </cell>
        </row>
        <row r="66">
          <cell r="C66">
            <v>6900</v>
          </cell>
          <cell r="D66" t="str">
            <v>EvroAvtoFrance</v>
          </cell>
          <cell r="E66" t="str">
            <v>Bolshakov</v>
          </cell>
          <cell r="F66">
            <v>20</v>
          </cell>
          <cell r="G66">
            <v>20</v>
          </cell>
          <cell r="H66">
            <v>22</v>
          </cell>
          <cell r="I66">
            <v>71.760000000000005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2</v>
          </cell>
          <cell r="O66">
            <v>2</v>
          </cell>
          <cell r="P66">
            <v>2</v>
          </cell>
          <cell r="Q66">
            <v>0</v>
          </cell>
          <cell r="R66">
            <v>0</v>
          </cell>
          <cell r="S66">
            <v>10</v>
          </cell>
          <cell r="X66">
            <v>1</v>
          </cell>
        </row>
        <row r="67">
          <cell r="C67">
            <v>7000</v>
          </cell>
          <cell r="D67" t="str">
            <v>Belfor</v>
          </cell>
          <cell r="E67" t="str">
            <v>Ivanov</v>
          </cell>
          <cell r="F67">
            <v>19</v>
          </cell>
          <cell r="G67">
            <v>20</v>
          </cell>
          <cell r="H67">
            <v>22</v>
          </cell>
          <cell r="I67">
            <v>96.600000000000009</v>
          </cell>
          <cell r="J67">
            <v>24</v>
          </cell>
          <cell r="K67">
            <v>3</v>
          </cell>
          <cell r="L67">
            <v>2</v>
          </cell>
          <cell r="M67">
            <v>3</v>
          </cell>
          <cell r="N67">
            <v>2</v>
          </cell>
          <cell r="O67">
            <v>2</v>
          </cell>
          <cell r="P67">
            <v>2</v>
          </cell>
          <cell r="Q67">
            <v>0</v>
          </cell>
          <cell r="R67">
            <v>0</v>
          </cell>
          <cell r="S67">
            <v>13</v>
          </cell>
          <cell r="U67">
            <v>1</v>
          </cell>
          <cell r="V67">
            <v>1</v>
          </cell>
          <cell r="W67">
            <v>1</v>
          </cell>
          <cell r="X67">
            <v>1</v>
          </cell>
          <cell r="Y67">
            <v>24.150000000000002</v>
          </cell>
        </row>
        <row r="68">
          <cell r="C68">
            <v>7100</v>
          </cell>
          <cell r="D68" t="str">
            <v>Prosper-Avto</v>
          </cell>
          <cell r="E68" t="str">
            <v>Bolshakov</v>
          </cell>
          <cell r="F68">
            <v>19</v>
          </cell>
          <cell r="G68">
            <v>20</v>
          </cell>
          <cell r="H68">
            <v>22</v>
          </cell>
          <cell r="I68">
            <v>134.32</v>
          </cell>
          <cell r="J68">
            <v>34</v>
          </cell>
          <cell r="N68">
            <v>2</v>
          </cell>
          <cell r="O68">
            <v>2</v>
          </cell>
          <cell r="P68">
            <v>2</v>
          </cell>
          <cell r="Q68">
            <v>0</v>
          </cell>
          <cell r="R68">
            <v>0</v>
          </cell>
          <cell r="S68">
            <v>18</v>
          </cell>
          <cell r="X68">
            <v>1</v>
          </cell>
        </row>
        <row r="69">
          <cell r="C69">
            <v>7200</v>
          </cell>
          <cell r="F69">
            <v>3986</v>
          </cell>
          <cell r="G69">
            <v>4110</v>
          </cell>
          <cell r="H69">
            <v>4331</v>
          </cell>
          <cell r="I69">
            <v>66.240000000000009</v>
          </cell>
          <cell r="J69">
            <v>0</v>
          </cell>
          <cell r="K69">
            <v>251</v>
          </cell>
          <cell r="L69">
            <v>249</v>
          </cell>
          <cell r="M69">
            <v>268</v>
          </cell>
          <cell r="N69">
            <v>405</v>
          </cell>
          <cell r="O69">
            <v>418</v>
          </cell>
          <cell r="P69">
            <v>437</v>
          </cell>
          <cell r="Q69">
            <v>0</v>
          </cell>
          <cell r="R69">
            <v>0</v>
          </cell>
          <cell r="S69">
            <v>9</v>
          </cell>
          <cell r="U69">
            <v>51</v>
          </cell>
          <cell r="V69">
            <v>37</v>
          </cell>
          <cell r="W69">
            <v>45</v>
          </cell>
          <cell r="X69">
            <v>80</v>
          </cell>
          <cell r="Y69">
            <v>2386.17</v>
          </cell>
        </row>
        <row r="70">
          <cell r="C70">
            <v>7300</v>
          </cell>
          <cell r="I70">
            <v>93.84</v>
          </cell>
          <cell r="J70">
            <v>23</v>
          </cell>
          <cell r="Q70">
            <v>0</v>
          </cell>
          <cell r="R70">
            <v>0</v>
          </cell>
          <cell r="S70">
            <v>12</v>
          </cell>
        </row>
        <row r="71">
          <cell r="C71">
            <v>7400</v>
          </cell>
          <cell r="I71">
            <v>66.240000000000009</v>
          </cell>
          <cell r="J71">
            <v>0</v>
          </cell>
          <cell r="Q71">
            <v>0</v>
          </cell>
          <cell r="R71">
            <v>0</v>
          </cell>
          <cell r="S71">
            <v>9</v>
          </cell>
        </row>
        <row r="72">
          <cell r="C72">
            <v>7500</v>
          </cell>
          <cell r="D72" t="str">
            <v>Overlap</v>
          </cell>
          <cell r="F72">
            <v>85</v>
          </cell>
          <cell r="G72">
            <v>108</v>
          </cell>
          <cell r="H72">
            <v>-79</v>
          </cell>
          <cell r="I72">
            <v>52.440000000000005</v>
          </cell>
          <cell r="J72">
            <v>0</v>
          </cell>
          <cell r="Q72">
            <v>0</v>
          </cell>
          <cell r="R72">
            <v>0</v>
          </cell>
          <cell r="S72">
            <v>7</v>
          </cell>
        </row>
        <row r="73">
          <cell r="C73">
            <v>7600</v>
          </cell>
          <cell r="F73">
            <v>2.1789284798769515E-2</v>
          </cell>
          <cell r="G73">
            <v>2.6986506746626615E-2</v>
          </cell>
          <cell r="H73">
            <v>-1.7913832199546453E-2</v>
          </cell>
          <cell r="I73">
            <v>0</v>
          </cell>
          <cell r="J73">
            <v>0</v>
          </cell>
          <cell r="Q73">
            <v>0</v>
          </cell>
          <cell r="R73">
            <v>0</v>
          </cell>
          <cell r="S73">
            <v>0</v>
          </cell>
        </row>
        <row r="74">
          <cell r="C74" t="str">
            <v>TOTAL</v>
          </cell>
          <cell r="I74">
            <v>12375.16</v>
          </cell>
          <cell r="J74">
            <v>2628</v>
          </cell>
          <cell r="Q74">
            <v>0</v>
          </cell>
          <cell r="R74">
            <v>0</v>
          </cell>
          <cell r="S74">
            <v>1603</v>
          </cell>
        </row>
        <row r="75">
          <cell r="G75" t="str">
            <v>Bonus (RUR)</v>
          </cell>
        </row>
        <row r="76">
          <cell r="D76" t="str">
            <v>Fleet target for PP</v>
          </cell>
          <cell r="F76">
            <v>0.25</v>
          </cell>
          <cell r="G76">
            <v>4000</v>
          </cell>
        </row>
        <row r="77">
          <cell r="D77" t="str">
            <v>Sales stability target</v>
          </cell>
          <cell r="F77">
            <v>0.4</v>
          </cell>
          <cell r="G77">
            <v>2000</v>
          </cell>
        </row>
        <row r="78">
          <cell r="D78" t="str">
            <v>Occasions target</v>
          </cell>
          <cell r="G78">
            <v>5000</v>
          </cell>
        </row>
        <row r="79">
          <cell r="D79" t="str">
            <v>Service contract target Apr12</v>
          </cell>
          <cell r="F79">
            <v>0.1</v>
          </cell>
          <cell r="G79">
            <v>3000</v>
          </cell>
        </row>
        <row r="80">
          <cell r="D80" t="str">
            <v>Service contract target May12</v>
          </cell>
          <cell r="F80">
            <v>0.1</v>
          </cell>
          <cell r="G80">
            <v>3000</v>
          </cell>
        </row>
        <row r="81">
          <cell r="D81" t="str">
            <v>Service contract target Jun12</v>
          </cell>
          <cell r="F81">
            <v>0.1</v>
          </cell>
          <cell r="G81">
            <v>3000</v>
          </cell>
        </row>
        <row r="83">
          <cell r="D83" t="str">
            <v>SP achievement</v>
          </cell>
          <cell r="F83">
            <v>0.9</v>
          </cell>
          <cell r="G83">
            <v>5000</v>
          </cell>
        </row>
        <row r="84">
          <cell r="D84" t="str">
            <v>SP achievement</v>
          </cell>
          <cell r="F84">
            <v>1</v>
          </cell>
          <cell r="G84">
            <v>8000</v>
          </cell>
        </row>
        <row r="85">
          <cell r="D85" t="str">
            <v>SP achievement</v>
          </cell>
          <cell r="F85">
            <v>1.1000000000000001</v>
          </cell>
          <cell r="G85">
            <v>12000</v>
          </cell>
        </row>
        <row r="87">
          <cell r="D87">
            <v>57396</v>
          </cell>
        </row>
        <row r="88">
          <cell r="D88">
            <v>2800000</v>
          </cell>
        </row>
        <row r="89">
          <cell r="D89">
            <v>2.0498571428571428E-2</v>
          </cell>
        </row>
        <row r="90">
          <cell r="D90">
            <v>1.03</v>
          </cell>
        </row>
        <row r="91">
          <cell r="D91">
            <v>2718446.6019417476</v>
          </cell>
        </row>
        <row r="94">
          <cell r="D94" t="str">
            <v>EDS 03.07.2012</v>
          </cell>
        </row>
        <row r="95">
          <cell r="D95" t="str">
            <v>Market 2012</v>
          </cell>
          <cell r="E95" t="str">
            <v>Jan</v>
          </cell>
          <cell r="F95" t="str">
            <v>Feb</v>
          </cell>
          <cell r="G95" t="str">
            <v>Mar</v>
          </cell>
          <cell r="H95" t="str">
            <v>Apr</v>
          </cell>
          <cell r="I95" t="str">
            <v>May</v>
          </cell>
          <cell r="J95" t="str">
            <v>Jun</v>
          </cell>
          <cell r="K95" t="str">
            <v>Jul</v>
          </cell>
          <cell r="L95" t="str">
            <v>Aug</v>
          </cell>
          <cell r="M95" t="str">
            <v>Sep</v>
          </cell>
          <cell r="N95" t="str">
            <v>Oct</v>
          </cell>
          <cell r="O95" t="str">
            <v>Nov</v>
          </cell>
          <cell r="P95" t="str">
            <v>Dec</v>
          </cell>
          <cell r="Q95">
            <v>2012</v>
          </cell>
        </row>
        <row r="96">
          <cell r="D96" t="str">
            <v>VP</v>
          </cell>
          <cell r="E96">
            <v>141677</v>
          </cell>
          <cell r="F96">
            <v>193703</v>
          </cell>
          <cell r="G96">
            <v>236836</v>
          </cell>
          <cell r="H96">
            <v>250215.3151572207</v>
          </cell>
          <cell r="I96">
            <v>244578</v>
          </cell>
          <cell r="J96">
            <v>254908.00750821573</v>
          </cell>
          <cell r="K96">
            <v>230302.1251308826</v>
          </cell>
          <cell r="L96">
            <v>229386.63348071705</v>
          </cell>
          <cell r="M96">
            <v>243399.97672862423</v>
          </cell>
          <cell r="N96">
            <v>247247.62192033874</v>
          </cell>
          <cell r="O96">
            <v>240210.91384644306</v>
          </cell>
          <cell r="P96">
            <v>247535.40622755792</v>
          </cell>
          <cell r="Q96">
            <v>2760000</v>
          </cell>
        </row>
        <row r="97">
          <cell r="D97" t="str">
            <v>VU</v>
          </cell>
          <cell r="E97">
            <v>12729</v>
          </cell>
          <cell r="F97">
            <v>13170</v>
          </cell>
          <cell r="G97">
            <v>15980</v>
          </cell>
          <cell r="H97">
            <v>16051.684842779297</v>
          </cell>
          <cell r="I97">
            <v>16366</v>
          </cell>
          <cell r="J97">
            <v>17591.99249178428</v>
          </cell>
          <cell r="K97">
            <v>16197.874869117397</v>
          </cell>
          <cell r="L97">
            <v>17113.36651928295</v>
          </cell>
          <cell r="M97">
            <v>16600.023271375783</v>
          </cell>
          <cell r="N97">
            <v>16752.378079661263</v>
          </cell>
          <cell r="O97">
            <v>17789.086153556942</v>
          </cell>
          <cell r="P97">
            <v>13658.593772442109</v>
          </cell>
          <cell r="Q97">
            <v>190000</v>
          </cell>
        </row>
        <row r="98">
          <cell r="D98" t="str">
            <v>Total</v>
          </cell>
          <cell r="E98">
            <v>154406</v>
          </cell>
          <cell r="F98">
            <v>206873</v>
          </cell>
          <cell r="G98">
            <v>252816</v>
          </cell>
          <cell r="H98">
            <v>266267</v>
          </cell>
          <cell r="I98">
            <v>260944</v>
          </cell>
          <cell r="J98">
            <v>272500</v>
          </cell>
          <cell r="K98">
            <v>246500</v>
          </cell>
          <cell r="L98">
            <v>246500</v>
          </cell>
          <cell r="M98">
            <v>260000</v>
          </cell>
          <cell r="N98">
            <v>264000</v>
          </cell>
          <cell r="O98">
            <v>258000</v>
          </cell>
          <cell r="P98">
            <v>261194.00000000003</v>
          </cell>
          <cell r="Q98">
            <v>2950000</v>
          </cell>
        </row>
        <row r="100">
          <cell r="D100" t="str">
            <v>Marché</v>
          </cell>
          <cell r="E100">
            <v>154406</v>
          </cell>
          <cell r="F100">
            <v>206873</v>
          </cell>
          <cell r="G100">
            <v>252816</v>
          </cell>
          <cell r="H100">
            <v>266267</v>
          </cell>
          <cell r="I100">
            <v>260944</v>
          </cell>
          <cell r="J100">
            <v>272500</v>
          </cell>
          <cell r="K100">
            <v>246500</v>
          </cell>
          <cell r="L100">
            <v>246500</v>
          </cell>
          <cell r="M100">
            <v>260000</v>
          </cell>
          <cell r="N100">
            <v>264000</v>
          </cell>
          <cell r="O100">
            <v>258000</v>
          </cell>
          <cell r="P100">
            <v>261194.00000000003</v>
          </cell>
          <cell r="Q100">
            <v>2950000</v>
          </cell>
        </row>
        <row r="101">
          <cell r="D101" t="str">
            <v>% marché</v>
          </cell>
          <cell r="E101">
            <v>1.8004481691125993E-2</v>
          </cell>
          <cell r="F101">
            <v>1.6734904990018031E-2</v>
          </cell>
          <cell r="G101">
            <v>1.6980729067780521E-2</v>
          </cell>
          <cell r="H101">
            <v>1.4714553436963649E-2</v>
          </cell>
          <cell r="I101">
            <v>1.4570175976454719E-2</v>
          </cell>
          <cell r="J101">
            <v>1.5368807339449541E-2</v>
          </cell>
          <cell r="K101">
            <v>1.5825557809330627E-2</v>
          </cell>
          <cell r="L101">
            <v>1.623529411764706E-2</v>
          </cell>
          <cell r="M101">
            <v>1.6961538461538462E-2</v>
          </cell>
          <cell r="N101">
            <v>1.8636363636363635E-2</v>
          </cell>
          <cell r="O101">
            <v>1.9651162790697674E-2</v>
          </cell>
          <cell r="P101">
            <v>2.0253145171788018E-2</v>
          </cell>
          <cell r="Q101">
            <v>1.6961355932203388E-2</v>
          </cell>
        </row>
        <row r="102">
          <cell r="D102" t="str">
            <v>saisonnalité</v>
          </cell>
          <cell r="E102">
            <v>0.62809220338983052</v>
          </cell>
          <cell r="F102">
            <v>0.84151728813559323</v>
          </cell>
          <cell r="G102">
            <v>1.0284040677966102</v>
          </cell>
          <cell r="H102">
            <v>1.0831199999999999</v>
          </cell>
          <cell r="I102">
            <v>1.0614671186440678</v>
          </cell>
          <cell r="J102">
            <v>1.1084745762711865</v>
          </cell>
          <cell r="K102">
            <v>1.0027118644067796</v>
          </cell>
          <cell r="L102">
            <v>1.0027118644067796</v>
          </cell>
          <cell r="M102">
            <v>1.0576271186440678</v>
          </cell>
          <cell r="N102">
            <v>1.0738983050847457</v>
          </cell>
          <cell r="O102">
            <v>1.0494915254237287</v>
          </cell>
          <cell r="P102">
            <v>1.0624840677966103</v>
          </cell>
        </row>
        <row r="103">
          <cell r="D103" t="str">
            <v>Regional sales</v>
          </cell>
          <cell r="E103">
            <v>149908.73786407767</v>
          </cell>
          <cell r="F103">
            <v>200847.57281553399</v>
          </cell>
          <cell r="G103">
            <v>245452.42718446601</v>
          </cell>
          <cell r="H103">
            <v>258511.6504854369</v>
          </cell>
          <cell r="I103">
            <v>253343.68932038834</v>
          </cell>
          <cell r="J103">
            <v>264563.10679611651</v>
          </cell>
          <cell r="K103">
            <v>239320.38834951457</v>
          </cell>
          <cell r="L103">
            <v>239320.38834951457</v>
          </cell>
          <cell r="M103">
            <v>252427.18446601942</v>
          </cell>
          <cell r="N103">
            <v>256310.67961165047</v>
          </cell>
          <cell r="O103">
            <v>250485.43689320388</v>
          </cell>
          <cell r="P103">
            <v>253586.40776699031</v>
          </cell>
          <cell r="Q103">
            <v>2864077.6699029123</v>
          </cell>
        </row>
        <row r="105">
          <cell r="D105" t="str">
            <v>Peugeot sales</v>
          </cell>
          <cell r="E105">
            <v>2780</v>
          </cell>
          <cell r="F105">
            <v>3462</v>
          </cell>
          <cell r="G105">
            <v>4293</v>
          </cell>
          <cell r="H105">
            <v>3918</v>
          </cell>
          <cell r="I105">
            <v>3802</v>
          </cell>
          <cell r="J105">
            <v>4188</v>
          </cell>
          <cell r="K105">
            <v>3901</v>
          </cell>
          <cell r="L105">
            <v>4002</v>
          </cell>
          <cell r="M105">
            <v>4410</v>
          </cell>
          <cell r="N105">
            <v>4920</v>
          </cell>
          <cell r="O105">
            <v>5070</v>
          </cell>
          <cell r="P105">
            <v>5290</v>
          </cell>
          <cell r="Q105">
            <v>50036</v>
          </cell>
        </row>
        <row r="106">
          <cell r="D106" t="str">
            <v>saisonnalité</v>
          </cell>
          <cell r="E106">
            <v>0.66671996162762803</v>
          </cell>
          <cell r="F106">
            <v>0.83028219681829074</v>
          </cell>
          <cell r="G106">
            <v>1.0295787033335997</v>
          </cell>
          <cell r="H106">
            <v>0.93964345671116789</v>
          </cell>
          <cell r="I106">
            <v>0.91182348708929561</v>
          </cell>
          <cell r="J106">
            <v>1.0043968342793188</v>
          </cell>
          <cell r="K106">
            <v>0.93556639219761761</v>
          </cell>
          <cell r="L106">
            <v>0.95978895195459257</v>
          </cell>
          <cell r="M106">
            <v>1.0576385002797986</v>
          </cell>
          <cell r="N106">
            <v>1.1799504356863058</v>
          </cell>
          <cell r="O106">
            <v>1.2159245343352785</v>
          </cell>
          <cell r="P106">
            <v>1.2686865456871053</v>
          </cell>
        </row>
      </sheetData>
      <sheetData sheetId="6"/>
      <sheetData sheetId="7"/>
      <sheetData sheetId="8"/>
      <sheetData sheetId="9"/>
      <sheetData sheetId="10"/>
      <sheetData sheetId="11">
        <row r="1">
          <cell r="A1" t="str">
            <v>Client code</v>
          </cell>
          <cell r="B1" t="str">
            <v>mpany name</v>
          </cell>
        </row>
        <row r="2">
          <cell r="A2">
            <v>1000</v>
          </cell>
          <cell r="B2" t="str">
            <v>ОАО "Арманд""</v>
          </cell>
        </row>
        <row r="3">
          <cell r="A3">
            <v>1010</v>
          </cell>
          <cell r="B3" t="str">
            <v>ООО "Авес ""</v>
          </cell>
        </row>
        <row r="4">
          <cell r="A4">
            <v>1020</v>
          </cell>
          <cell r="B4" t="str">
            <v>ЗАО "Лионъ""</v>
          </cell>
        </row>
        <row r="5">
          <cell r="A5">
            <v>1030</v>
          </cell>
          <cell r="B5" t="str">
            <v>ЗАО "Авантаж""</v>
          </cell>
        </row>
        <row r="6">
          <cell r="A6">
            <v>1040</v>
          </cell>
          <cell r="B6" t="str">
            <v>ООО "АА АвтоФранция""</v>
          </cell>
        </row>
        <row r="7">
          <cell r="A7">
            <v>1050</v>
          </cell>
          <cell r="B7" t="str">
            <v>ООО "Авес+""</v>
          </cell>
        </row>
        <row r="8">
          <cell r="A8">
            <v>1060</v>
          </cell>
          <cell r="B8" t="str">
            <v>ООО "БРЕТАНЬ АВТО""</v>
          </cell>
        </row>
        <row r="9">
          <cell r="A9">
            <v>1070</v>
          </cell>
          <cell r="B9" t="str">
            <v>ЗАО "А.П.М.""</v>
          </cell>
        </row>
        <row r="10">
          <cell r="A10">
            <v>1080</v>
          </cell>
          <cell r="B10" t="str">
            <v>OOО "Авто Трейд""</v>
          </cell>
        </row>
        <row r="11">
          <cell r="A11">
            <v>1090</v>
          </cell>
          <cell r="B11" t="str">
            <v>OOО "АА Независимость Север""</v>
          </cell>
        </row>
        <row r="12">
          <cell r="A12">
            <v>1100</v>
          </cell>
          <cell r="B12" t="str">
            <v>ООО "Мэйджор Авто Рига""</v>
          </cell>
        </row>
        <row r="13">
          <cell r="A13">
            <v>1200</v>
          </cell>
          <cell r="B13" t="str">
            <v>ООО "Альфа Концепт""</v>
          </cell>
        </row>
        <row r="14">
          <cell r="A14">
            <v>1300</v>
          </cell>
          <cell r="B14" t="str">
            <v>ООО "ЭНВИ Моторс""</v>
          </cell>
        </row>
        <row r="15">
          <cell r="A15">
            <v>1400</v>
          </cell>
          <cell r="B15" t="str">
            <v>ООО "Ю.С.Импекс МКАД - Нагорное""</v>
          </cell>
        </row>
        <row r="16">
          <cell r="A16">
            <v>1500</v>
          </cell>
          <cell r="B16" t="str">
            <v>ООО "АвтоКомфорт""</v>
          </cell>
        </row>
        <row r="17">
          <cell r="A17">
            <v>2000</v>
          </cell>
          <cell r="B17" t="str">
            <v>ООО "Конкорд""</v>
          </cell>
        </row>
        <row r="18">
          <cell r="A18">
            <v>2010</v>
          </cell>
          <cell r="B18" t="str">
            <v>ООО "Автоевросервис""</v>
          </cell>
        </row>
        <row r="19">
          <cell r="A19">
            <v>2011</v>
          </cell>
          <cell r="B19" t="str">
            <v>ООО "Ком Моторс""</v>
          </cell>
        </row>
        <row r="20">
          <cell r="A20">
            <v>2020</v>
          </cell>
          <cell r="B20" t="str">
            <v>ООО "Автоцентр""</v>
          </cell>
        </row>
        <row r="21">
          <cell r="A21">
            <v>2030</v>
          </cell>
          <cell r="B21" t="str">
            <v>ООО "РОЛЬФ Лахта П""</v>
          </cell>
        </row>
        <row r="22">
          <cell r="A22">
            <v>3000</v>
          </cell>
          <cell r="B22" t="str">
            <v>ЗАО "УралФрансАвто""</v>
          </cell>
        </row>
        <row r="23">
          <cell r="A23">
            <v>3100</v>
          </cell>
          <cell r="B23" t="str">
            <v>ООО Автомобильная компания "Юг-Авто""</v>
          </cell>
        </row>
        <row r="24">
          <cell r="A24">
            <v>3200</v>
          </cell>
          <cell r="B24" t="str">
            <v>ООО "Тан-Авто""</v>
          </cell>
        </row>
        <row r="25">
          <cell r="A25">
            <v>3210</v>
          </cell>
          <cell r="B25" t="str">
            <v>ООО "ГОРСТ Моторс""</v>
          </cell>
        </row>
        <row r="26">
          <cell r="A26">
            <v>3300</v>
          </cell>
          <cell r="B26" t="str">
            <v>ООО "Орбита -Леон-Авто""</v>
          </cell>
        </row>
        <row r="27">
          <cell r="A27">
            <v>3400</v>
          </cell>
          <cell r="B27" t="str">
            <v>ООО "Авто-Стар""</v>
          </cell>
        </row>
        <row r="28">
          <cell r="A28">
            <v>3410</v>
          </cell>
          <cell r="B28" t="str">
            <v>ООО "Автоград Маркет""</v>
          </cell>
        </row>
        <row r="29">
          <cell r="A29">
            <v>3420</v>
          </cell>
          <cell r="B29" t="str">
            <v>ООО "Автоград Леон""</v>
          </cell>
        </row>
        <row r="30">
          <cell r="A30">
            <v>3500</v>
          </cell>
          <cell r="B30" t="str">
            <v>ООО "Автолига""</v>
          </cell>
        </row>
        <row r="31">
          <cell r="A31">
            <v>3600</v>
          </cell>
          <cell r="B31" t="str">
            <v>ООО "Пассаж Авто""</v>
          </cell>
        </row>
        <row r="32">
          <cell r="A32">
            <v>3610</v>
          </cell>
          <cell r="B32" t="str">
            <v>ООО "Нур-Спорт""</v>
          </cell>
        </row>
        <row r="33">
          <cell r="A33">
            <v>3620</v>
          </cell>
          <cell r="B33" t="str">
            <v>ООО "Нур-Авто 3""</v>
          </cell>
        </row>
        <row r="34">
          <cell r="A34">
            <v>3700</v>
          </cell>
          <cell r="B34" t="str">
            <v>ООО "Мистраль""</v>
          </cell>
        </row>
        <row r="35">
          <cell r="A35">
            <v>3710</v>
          </cell>
          <cell r="B35" t="str">
            <v>ООО "Леонар Авто""</v>
          </cell>
        </row>
        <row r="36">
          <cell r="A36">
            <v>3720</v>
          </cell>
          <cell r="B36" t="str">
            <v>ООО "Т-Моторс""</v>
          </cell>
        </row>
        <row r="37">
          <cell r="A37">
            <v>3800</v>
          </cell>
          <cell r="B37" t="str">
            <v>ООО "Самарские Автомобили""</v>
          </cell>
        </row>
        <row r="38">
          <cell r="A38">
            <v>3810</v>
          </cell>
          <cell r="B38" t="str">
            <v>ООО "Автоцентр СОТИС""</v>
          </cell>
        </row>
        <row r="39">
          <cell r="A39">
            <v>3820</v>
          </cell>
          <cell r="B39" t="str">
            <v>ООО "Самарские автомобили Юг""</v>
          </cell>
        </row>
        <row r="40">
          <cell r="A40">
            <v>3900</v>
          </cell>
          <cell r="B40" t="str">
            <v>ООО "Альфа-Гарант""</v>
          </cell>
        </row>
        <row r="41">
          <cell r="A41">
            <v>4000</v>
          </cell>
          <cell r="B41" t="str">
            <v>ООО "Патриот Авто - Новосибирск""</v>
          </cell>
        </row>
        <row r="42">
          <cell r="A42">
            <v>4100</v>
          </cell>
          <cell r="B42" t="str">
            <v>ООО "Барс-Юг""</v>
          </cell>
        </row>
        <row r="43">
          <cell r="A43">
            <v>4200</v>
          </cell>
          <cell r="B43" t="str">
            <v>ООО "ЭСТИМ МОТОРС""</v>
          </cell>
        </row>
        <row r="44">
          <cell r="A44">
            <v>4210</v>
          </cell>
          <cell r="B44" t="str">
            <v>ООО "Автореал""</v>
          </cell>
        </row>
        <row r="45">
          <cell r="A45">
            <v>4300</v>
          </cell>
          <cell r="B45" t="str">
            <v>ООО "Луара""</v>
          </cell>
        </row>
        <row r="46">
          <cell r="A46">
            <v>4400</v>
          </cell>
          <cell r="B46" t="str">
            <v>ООО "Рона""</v>
          </cell>
        </row>
        <row r="47">
          <cell r="A47">
            <v>4500</v>
          </cell>
          <cell r="B47" t="str">
            <v>ООО "АСК "Статус Авто""</v>
          </cell>
        </row>
        <row r="48">
          <cell r="A48">
            <v>4510</v>
          </cell>
          <cell r="B48" t="str">
            <v>ООО "АСК "Статус Авто""</v>
          </cell>
        </row>
        <row r="49">
          <cell r="A49">
            <v>4520</v>
          </cell>
          <cell r="B49" t="str">
            <v>ООО "АльфаКар""</v>
          </cell>
        </row>
        <row r="50">
          <cell r="A50">
            <v>4530</v>
          </cell>
          <cell r="B50" t="str">
            <v>ООО "АльфаКар Кавказ""</v>
          </cell>
        </row>
        <row r="51">
          <cell r="A51">
            <v>4600</v>
          </cell>
          <cell r="B51" t="str">
            <v>ООО "Медведь-Сервис""</v>
          </cell>
        </row>
        <row r="52">
          <cell r="A52">
            <v>4700</v>
          </cell>
          <cell r="B52" t="str">
            <v>ООО "Арконт Шина""</v>
          </cell>
        </row>
        <row r="53">
          <cell r="A53">
            <v>4710</v>
          </cell>
          <cell r="B53" t="str">
            <v>ООО "Арконт""</v>
          </cell>
        </row>
        <row r="54">
          <cell r="A54">
            <v>4800</v>
          </cell>
          <cell r="B54" t="str">
            <v>ООО "Ле-Ман""</v>
          </cell>
        </row>
        <row r="55">
          <cell r="A55">
            <v>4900</v>
          </cell>
          <cell r="B55" t="str">
            <v>ООО "ВИТЕСС-АВТО""</v>
          </cell>
        </row>
        <row r="56">
          <cell r="A56">
            <v>5000</v>
          </cell>
          <cell r="B56" t="str">
            <v>ЗАО "Мотом-Авто""</v>
          </cell>
        </row>
        <row r="57">
          <cell r="A57">
            <v>5100</v>
          </cell>
          <cell r="B57" t="str">
            <v>OOО "КОМОС-Европа""</v>
          </cell>
        </row>
        <row r="58">
          <cell r="A58">
            <v>5200</v>
          </cell>
          <cell r="B58" t="str">
            <v>ООО "Автолэнд+""</v>
          </cell>
        </row>
        <row r="59">
          <cell r="A59">
            <v>5300</v>
          </cell>
          <cell r="B59" t="str">
            <v>ООО "Альянс Авантаж""</v>
          </cell>
        </row>
        <row r="60">
          <cell r="A60">
            <v>5400</v>
          </cell>
          <cell r="B60" t="str">
            <v>ООО "Проект-Запад""</v>
          </cell>
        </row>
        <row r="61">
          <cell r="A61">
            <v>5500</v>
          </cell>
          <cell r="B61" t="str">
            <v>ООО "Авто Консул""</v>
          </cell>
        </row>
        <row r="62">
          <cell r="A62">
            <v>5600</v>
          </cell>
          <cell r="B62" t="str">
            <v>ООО "Европа Авто""</v>
          </cell>
        </row>
        <row r="63">
          <cell r="A63">
            <v>5700</v>
          </cell>
          <cell r="B63" t="str">
            <v>ООО "Альтесс""</v>
          </cell>
        </row>
        <row r="64">
          <cell r="A64">
            <v>5800</v>
          </cell>
          <cell r="B64" t="str">
            <v>ООО "АТМ-стиль""</v>
          </cell>
        </row>
        <row r="65">
          <cell r="A65">
            <v>5900</v>
          </cell>
          <cell r="B65" t="str">
            <v>ООО "Астрамоторс Авто""</v>
          </cell>
        </row>
        <row r="66">
          <cell r="A66">
            <v>5910</v>
          </cell>
          <cell r="B66" t="str">
            <v>ООО "Астрамоторс Авто""</v>
          </cell>
        </row>
        <row r="67">
          <cell r="A67">
            <v>6000</v>
          </cell>
          <cell r="B67" t="str">
            <v>ООО "Ар-ком""</v>
          </cell>
        </row>
        <row r="68">
          <cell r="A68">
            <v>6100</v>
          </cell>
          <cell r="B68" t="str">
            <v>ООО "Марсель Авто""</v>
          </cell>
        </row>
        <row r="69">
          <cell r="A69">
            <v>6200</v>
          </cell>
          <cell r="B69" t="str">
            <v>ООО "Северный лев""</v>
          </cell>
        </row>
        <row r="70">
          <cell r="A70">
            <v>6300</v>
          </cell>
          <cell r="B70" t="str">
            <v>ООО "МАвто""</v>
          </cell>
        </row>
        <row r="71">
          <cell r="A71">
            <v>6400</v>
          </cell>
          <cell r="B71" t="str">
            <v>ЗАО "Моторавто""</v>
          </cell>
        </row>
        <row r="72">
          <cell r="A72">
            <v>6500</v>
          </cell>
          <cell r="B72" t="str">
            <v>OOО "Альянс""</v>
          </cell>
        </row>
        <row r="73">
          <cell r="A73">
            <v>6600</v>
          </cell>
          <cell r="B73" t="str">
            <v>OOО "Автограф""</v>
          </cell>
        </row>
        <row r="74">
          <cell r="A74">
            <v>6700</v>
          </cell>
          <cell r="B74" t="str">
            <v>ООО "АВЕС-К""</v>
          </cell>
        </row>
        <row r="75">
          <cell r="A75">
            <v>6800</v>
          </cell>
          <cell r="B75" t="str">
            <v>ООО "УЛЕЙ АВТО ЦЕНТР""</v>
          </cell>
        </row>
        <row r="76">
          <cell r="A76">
            <v>6900</v>
          </cell>
          <cell r="B76" t="str">
            <v>ООО "Сура-Моторс""</v>
          </cell>
        </row>
        <row r="77">
          <cell r="A77">
            <v>7000</v>
          </cell>
          <cell r="B77" t="str">
            <v>ООО "Модус ЛП""</v>
          </cell>
        </row>
        <row r="78">
          <cell r="A78">
            <v>7100</v>
          </cell>
          <cell r="B78" t="str">
            <v>ООО "Авто Премиум - П""</v>
          </cell>
        </row>
        <row r="79">
          <cell r="A79" t="str">
            <v>749402T</v>
          </cell>
          <cell r="B79" t="str">
            <v>антайм - тест</v>
          </cell>
        </row>
        <row r="80">
          <cell r="A80">
            <v>9000</v>
          </cell>
          <cell r="B80" t="str">
            <v>ООО "Пежо Ситроен Рус""</v>
          </cell>
        </row>
        <row r="81">
          <cell r="A81">
            <v>9001</v>
          </cell>
          <cell r="B81" t="str">
            <v>ООО "Пежо Ситроен Рус""</v>
          </cell>
        </row>
        <row r="82">
          <cell r="A82">
            <v>9002</v>
          </cell>
          <cell r="B82" t="str">
            <v>ООО "Пежо Ситроен Рус""</v>
          </cell>
        </row>
        <row r="83">
          <cell r="A83">
            <v>9003</v>
          </cell>
          <cell r="B83" t="str">
            <v>ООО "Пежо Ситроен Рус""</v>
          </cell>
        </row>
        <row r="84">
          <cell r="A84">
            <v>9010</v>
          </cell>
          <cell r="B84" t="str">
            <v>ООО "Пежо Ситроен Рус""</v>
          </cell>
        </row>
        <row r="85">
          <cell r="A85">
            <v>9020</v>
          </cell>
          <cell r="B85" t="str">
            <v>ООО "Пежо Ситроен Рус""</v>
          </cell>
        </row>
        <row r="86">
          <cell r="A86">
            <v>9030</v>
          </cell>
          <cell r="B86" t="str">
            <v>ООО "Пежо Ситроен Рус""</v>
          </cell>
        </row>
        <row r="87">
          <cell r="A87">
            <v>9070</v>
          </cell>
          <cell r="B87" t="str">
            <v>ООО "Ньюмедиа Старз""</v>
          </cell>
        </row>
        <row r="88">
          <cell r="A88">
            <v>9071</v>
          </cell>
          <cell r="B88" t="str">
            <v>ООО "Медиа Эксперт""</v>
          </cell>
        </row>
        <row r="89">
          <cell r="A89">
            <v>9072</v>
          </cell>
          <cell r="B89" t="str">
            <v>ООО"Технический центр "Радиотехнология""</v>
          </cell>
        </row>
        <row r="90">
          <cell r="A90">
            <v>9073</v>
          </cell>
          <cell r="B90" t="str">
            <v>ЗАО "Коммерсантъ. Издательский Дом""</v>
          </cell>
        </row>
        <row r="91">
          <cell r="A91">
            <v>9074</v>
          </cell>
          <cell r="B91" t="str">
            <v>ООО "Вещательная корпорация"Проф-Медиа""</v>
          </cell>
        </row>
        <row r="92">
          <cell r="A92">
            <v>9075</v>
          </cell>
          <cell r="B92" t="str">
            <v>ООО "Экшн про""</v>
          </cell>
        </row>
        <row r="93">
          <cell r="A93">
            <v>9076</v>
          </cell>
          <cell r="B93" t="str">
            <v>ООО "Издательский дом Родионова""</v>
          </cell>
        </row>
        <row r="94">
          <cell r="A94">
            <v>9077</v>
          </cell>
          <cell r="B94" t="str">
            <v>ООО "НьюсКомМедиа""</v>
          </cell>
        </row>
        <row r="95">
          <cell r="A95">
            <v>9080</v>
          </cell>
          <cell r="B95" t="str">
            <v>ООО "Новая точка""</v>
          </cell>
        </row>
        <row r="96">
          <cell r="A96">
            <v>9081</v>
          </cell>
          <cell r="B96" t="str">
            <v>ЗАО "СПМОТОРС""</v>
          </cell>
        </row>
        <row r="97">
          <cell r="A97">
            <v>9082</v>
          </cell>
          <cell r="B97" t="str">
            <v>това Светлана Владимировна</v>
          </cell>
        </row>
        <row r="98">
          <cell r="A98">
            <v>9083</v>
          </cell>
          <cell r="B98" t="str">
            <v>ЗАО "РБК-ТВ""</v>
          </cell>
        </row>
        <row r="99">
          <cell r="A99">
            <v>9084</v>
          </cell>
          <cell r="B99" t="str">
            <v>OOО "ИПК Медиа Продакшн""</v>
          </cell>
        </row>
        <row r="100">
          <cell r="A100">
            <v>9085</v>
          </cell>
          <cell r="B100" t="str">
            <v>ООО "РБК-ЦЕНТР""</v>
          </cell>
        </row>
        <row r="101">
          <cell r="A101">
            <v>9086</v>
          </cell>
          <cell r="B101" t="str">
            <v>ООО "РБК СОФТ""</v>
          </cell>
        </row>
        <row r="102">
          <cell r="A102">
            <v>9087</v>
          </cell>
          <cell r="B102" t="str">
            <v>ООО "Клаус Китчен""</v>
          </cell>
        </row>
        <row r="103">
          <cell r="A103">
            <v>9088</v>
          </cell>
          <cell r="B103" t="str">
            <v>ООО "Издательский Дом "СОБАКА""</v>
          </cell>
        </row>
        <row r="104">
          <cell r="A104">
            <v>9090</v>
          </cell>
          <cell r="B104" t="str">
            <v>сольство Швейцарской Конфедерации</v>
          </cell>
        </row>
        <row r="105">
          <cell r="A105">
            <v>9091</v>
          </cell>
          <cell r="B105" t="str">
            <v>ООО "БСЖВ Лизинг""</v>
          </cell>
        </row>
        <row r="106">
          <cell r="A106">
            <v>9092</v>
          </cell>
          <cell r="B106" t="str">
            <v>сольство Ирландии, Торговый отдел</v>
          </cell>
        </row>
        <row r="107">
          <cell r="A107">
            <v>9093</v>
          </cell>
          <cell r="B107" t="str">
            <v>едставительство Святого Престола в РФ</v>
          </cell>
        </row>
        <row r="108">
          <cell r="A108">
            <v>9094</v>
          </cell>
          <cell r="B108" t="str">
            <v>сольство Франции в России</v>
          </cell>
        </row>
        <row r="109">
          <cell r="A109">
            <v>9095</v>
          </cell>
          <cell r="B109" t="str">
            <v>ООО "Ив Роше Восток""</v>
          </cell>
        </row>
        <row r="110">
          <cell r="A110">
            <v>9096</v>
          </cell>
          <cell r="B110" t="str">
            <v>ООО "Кимберли-Кларк""</v>
          </cell>
        </row>
        <row r="111">
          <cell r="A111">
            <v>9097</v>
          </cell>
          <cell r="B111" t="str">
            <v>тник Павел Владимирович</v>
          </cell>
        </row>
        <row r="112">
          <cell r="A112">
            <v>9098</v>
          </cell>
          <cell r="B112" t="str">
            <v>тинова Антонина Владимировна</v>
          </cell>
        </row>
        <row r="113">
          <cell r="A113">
            <v>9099</v>
          </cell>
          <cell r="B113" t="str">
            <v>ХАБ АБДЭЛЬ ФАТАХ ЭЛЬ БАДРАВИ</v>
          </cell>
        </row>
        <row r="114">
          <cell r="A114">
            <v>9100</v>
          </cell>
          <cell r="B114" t="str">
            <v>ООО "ПСМА РУС""</v>
          </cell>
        </row>
        <row r="115">
          <cell r="A115">
            <v>9101</v>
          </cell>
          <cell r="B115" t="str">
            <v>ООО фирма "КОДЕКС Лтд""</v>
          </cell>
        </row>
        <row r="116">
          <cell r="A116">
            <v>9102</v>
          </cell>
          <cell r="B116" t="str">
            <v>О «Эдванс Холдинг»</v>
          </cell>
        </row>
        <row r="117">
          <cell r="A117">
            <v>9103</v>
          </cell>
          <cell r="B117" t="str">
            <v>ОАО "Опытный завод сухих смесей""</v>
          </cell>
        </row>
        <row r="118">
          <cell r="A118">
            <v>9104</v>
          </cell>
          <cell r="B118" t="str">
            <v>умов Владимир Владимирович</v>
          </cell>
        </row>
        <row r="119">
          <cell r="A119">
            <v>9105</v>
          </cell>
          <cell r="B119" t="str">
            <v>олкин Станислав Александрович</v>
          </cell>
        </row>
        <row r="120">
          <cell r="A120">
            <v>9500</v>
          </cell>
          <cell r="B120" t="str">
            <v>ООО "Жефко""</v>
          </cell>
        </row>
        <row r="121">
          <cell r="A121" t="str">
            <v>MA01</v>
          </cell>
          <cell r="B121" t="str">
            <v>ООО "Мондиаль Ассистанс""</v>
          </cell>
        </row>
        <row r="122">
          <cell r="A122" t="str">
            <v>TR01</v>
          </cell>
          <cell r="B122" t="str">
            <v>ООО "ИМС""</v>
          </cell>
        </row>
        <row r="123">
          <cell r="A123" t="str">
            <v>TR02</v>
          </cell>
          <cell r="B123" t="str">
            <v>ООО "Центртранстехмаш""</v>
          </cell>
        </row>
        <row r="124">
          <cell r="A124" t="str">
            <v>TR03</v>
          </cell>
          <cell r="B124" t="str">
            <v>ООО "СТ Нижегородец""</v>
          </cell>
        </row>
        <row r="125">
          <cell r="A125">
            <v>4010</v>
          </cell>
          <cell r="B125" t="str">
            <v>ООО Патриот Авто Кар</v>
          </cell>
        </row>
      </sheetData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nthese"/>
      <sheetName val="Rapport"/>
      <sheetName val="IPC line follow up"/>
      <sheetName val="SD par dealer"/>
      <sheetName val="totaux"/>
      <sheetName val="TCD BPF"/>
      <sheetName val="TCD Promo"/>
      <sheetName val="TCD Prime a la casse"/>
      <sheetName val="TCD trading"/>
      <sheetName val="calcul promos"/>
      <sheetName val="SD novembre"/>
      <sheetName val="SD janvier"/>
      <sheetName val="Promos"/>
      <sheetName val="BPF"/>
      <sheetName val="Prime a la casse"/>
      <sheetName val="Trade in july"/>
      <sheetName val="Disount manager"/>
      <sheetName val="IPC"/>
      <sheetName val="Demos "/>
      <sheetName val="Liste dealer"/>
      <sheetName val="Position Juillet"/>
      <sheetName val="Position a M-1"/>
      <sheetName val="Feuil1"/>
      <sheetName val="Feuil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">
          <cell r="A1">
            <v>1000</v>
          </cell>
          <cell r="B1" t="str">
            <v>Armand</v>
          </cell>
          <cell r="C1" t="str">
            <v>_</v>
          </cell>
          <cell r="D1" t="str">
            <v>ОАО Арманд</v>
          </cell>
          <cell r="E1" t="str">
            <v>_</v>
          </cell>
          <cell r="F1" t="str">
            <v>ПРОМО-акциям за Февраль 2011</v>
          </cell>
          <cell r="G1" t="str">
            <v>.xls</v>
          </cell>
          <cell r="H1" t="str">
            <v>1000_ОАО Арманд_ПРОМО-акциям за Февраль 2011.xls</v>
          </cell>
        </row>
        <row r="2">
          <cell r="A2">
            <v>1020</v>
          </cell>
          <cell r="B2" t="str">
            <v>Lion</v>
          </cell>
          <cell r="C2" t="str">
            <v>_</v>
          </cell>
          <cell r="D2" t="str">
            <v>ЗАО Лионъ</v>
          </cell>
          <cell r="E2" t="str">
            <v>_</v>
          </cell>
          <cell r="F2" t="str">
            <v>ПРОМО-акциям за Февраль 2011</v>
          </cell>
          <cell r="G2" t="str">
            <v>.xls</v>
          </cell>
          <cell r="H2" t="str">
            <v>1020_ЗАО Лионъ_ПРОМО-акциям за Февраль 2011.xls</v>
          </cell>
        </row>
        <row r="3">
          <cell r="A3">
            <v>1040</v>
          </cell>
          <cell r="B3" t="str">
            <v>AvtoFrance</v>
          </cell>
          <cell r="C3" t="str">
            <v>_</v>
          </cell>
          <cell r="D3" t="str">
            <v>ООО АА АвтоФранция</v>
          </cell>
          <cell r="E3" t="str">
            <v>_</v>
          </cell>
          <cell r="F3" t="str">
            <v>ПРОМО-акциям за Февраль 2011</v>
          </cell>
          <cell r="G3" t="str">
            <v>.xls</v>
          </cell>
          <cell r="H3" t="str">
            <v>1040_ООО АА АвтоФранция_ПРОМО-акциям за Февраль 2011.xls</v>
          </cell>
        </row>
        <row r="4">
          <cell r="A4">
            <v>1050</v>
          </cell>
          <cell r="B4" t="str">
            <v>AVES+</v>
          </cell>
          <cell r="C4" t="str">
            <v>_</v>
          </cell>
          <cell r="D4" t="str">
            <v>ООО Авес+</v>
          </cell>
          <cell r="E4" t="str">
            <v>_</v>
          </cell>
          <cell r="F4" t="str">
            <v>ПРОМО-акциям за Февраль 2011</v>
          </cell>
          <cell r="G4" t="str">
            <v>.xls</v>
          </cell>
          <cell r="H4" t="str">
            <v>1050_ООО Авес+_ПРОМО-акциям за Февраль 2011.xls</v>
          </cell>
        </row>
        <row r="5">
          <cell r="A5">
            <v>1060</v>
          </cell>
          <cell r="B5" t="str">
            <v>Bretagne</v>
          </cell>
          <cell r="C5" t="str">
            <v>_</v>
          </cell>
          <cell r="D5" t="str">
            <v>ООО БРЕТАНЬ АВТО</v>
          </cell>
          <cell r="E5" t="str">
            <v>_</v>
          </cell>
          <cell r="F5" t="str">
            <v>ПРОМО-акциям за Февраль 2011</v>
          </cell>
          <cell r="G5" t="str">
            <v>.xls</v>
          </cell>
          <cell r="H5" t="str">
            <v>1060_ООО БРЕТАНЬ АВТО_ПРОМО-акциям за Февраль 2011.xls</v>
          </cell>
        </row>
        <row r="6">
          <cell r="A6">
            <v>1070</v>
          </cell>
          <cell r="B6" t="str">
            <v>Avrora</v>
          </cell>
          <cell r="C6" t="str">
            <v>_</v>
          </cell>
          <cell r="D6" t="str">
            <v>ЗАО А.П.М.</v>
          </cell>
          <cell r="E6" t="str">
            <v>_</v>
          </cell>
          <cell r="F6" t="str">
            <v>ПРОМО-акциям за Февраль 2011</v>
          </cell>
          <cell r="G6" t="str">
            <v>.xls</v>
          </cell>
          <cell r="H6" t="str">
            <v>1070_ЗАО А.П.М._ПРОМО-акциям за Февраль 2011.xls</v>
          </cell>
        </row>
        <row r="7">
          <cell r="A7">
            <v>1090</v>
          </cell>
          <cell r="B7" t="str">
            <v>Nezavisimost</v>
          </cell>
          <cell r="C7" t="str">
            <v>_</v>
          </cell>
          <cell r="D7" t="str">
            <v>OOО АА Независимость Север</v>
          </cell>
          <cell r="E7" t="str">
            <v>_</v>
          </cell>
          <cell r="F7" t="str">
            <v>ПРОМО-акциям за Февраль 2011</v>
          </cell>
          <cell r="G7" t="str">
            <v>.xls</v>
          </cell>
          <cell r="H7" t="str">
            <v>1090_OOО АА Независимость Север_ПРОМО-акциям за Февраль 2011.xls</v>
          </cell>
        </row>
        <row r="8">
          <cell r="A8">
            <v>1100</v>
          </cell>
          <cell r="B8" t="str">
            <v>Major</v>
          </cell>
          <cell r="C8" t="str">
            <v>_</v>
          </cell>
          <cell r="D8" t="str">
            <v>ООО Мэйджор Авто Рига</v>
          </cell>
          <cell r="E8" t="str">
            <v>_</v>
          </cell>
          <cell r="F8" t="str">
            <v>ПРОМО-акциям за Февраль 2011</v>
          </cell>
          <cell r="G8" t="str">
            <v>.xls</v>
          </cell>
          <cell r="H8" t="str">
            <v>1100_ООО Мэйджор Авто Рига_ПРОМО-акциям за Февраль 2011.xls</v>
          </cell>
        </row>
        <row r="9">
          <cell r="A9">
            <v>1200</v>
          </cell>
          <cell r="B9" t="str">
            <v>Alfa concept</v>
          </cell>
          <cell r="C9" t="str">
            <v>_</v>
          </cell>
          <cell r="D9" t="str">
            <v>ООО Альфа Концепт</v>
          </cell>
          <cell r="E9" t="str">
            <v>_</v>
          </cell>
          <cell r="F9" t="str">
            <v>ПРОМО-акциям за Февраль 2011</v>
          </cell>
          <cell r="G9" t="str">
            <v>.xls</v>
          </cell>
          <cell r="H9" t="str">
            <v>1200_ООО Альфа Концепт_ПРОМО-акциям за Февраль 2011.xls</v>
          </cell>
        </row>
        <row r="10">
          <cell r="A10">
            <v>1300</v>
          </cell>
          <cell r="B10" t="str">
            <v>Envi Motors</v>
          </cell>
          <cell r="C10" t="str">
            <v>_</v>
          </cell>
          <cell r="D10" t="str">
            <v>ООО ЭНВИ Моторс</v>
          </cell>
          <cell r="E10" t="str">
            <v>_</v>
          </cell>
          <cell r="F10" t="str">
            <v>ПРОМО-акциям за Февраль 2011</v>
          </cell>
          <cell r="G10" t="str">
            <v>.xls</v>
          </cell>
          <cell r="H10" t="str">
            <v>1300_ООО ЭНВИ Моторс_ПРОМО-акциям за Февраль 2011.xls</v>
          </cell>
        </row>
        <row r="11">
          <cell r="A11">
            <v>1400</v>
          </cell>
          <cell r="B11" t="str">
            <v>Us Impex</v>
          </cell>
          <cell r="C11" t="str">
            <v>_</v>
          </cell>
          <cell r="D11" t="str">
            <v>ООО Ю.С.Импекс МКАД - Нагорное</v>
          </cell>
          <cell r="E11" t="str">
            <v>_</v>
          </cell>
          <cell r="F11" t="str">
            <v>ПРОМО-акциям за Февраль 2011</v>
          </cell>
          <cell r="G11" t="str">
            <v>.xls</v>
          </cell>
          <cell r="H11" t="str">
            <v>1400_ООО Ю.С.Импекс МКАД - Нагорное_ПРОМО-акциям за Февраль 2011.xls</v>
          </cell>
        </row>
        <row r="12">
          <cell r="A12">
            <v>2000</v>
          </cell>
          <cell r="B12" t="str">
            <v>Concord</v>
          </cell>
          <cell r="C12" t="str">
            <v>_</v>
          </cell>
          <cell r="D12" t="str">
            <v>ООО Конкорд</v>
          </cell>
          <cell r="E12" t="str">
            <v>_</v>
          </cell>
          <cell r="F12" t="str">
            <v>ПРОМО-акциям за Февраль 2011</v>
          </cell>
          <cell r="G12" t="str">
            <v>.xls</v>
          </cell>
          <cell r="H12" t="str">
            <v>2000_ООО Конкорд_ПРОМО-акциям за Февраль 2011.xls</v>
          </cell>
        </row>
        <row r="13">
          <cell r="A13">
            <v>2020</v>
          </cell>
          <cell r="B13" t="str">
            <v>AvtoPremium</v>
          </cell>
          <cell r="C13" t="str">
            <v>_</v>
          </cell>
          <cell r="D13" t="str">
            <v>ООО Автоцентр</v>
          </cell>
          <cell r="E13" t="str">
            <v>_</v>
          </cell>
          <cell r="F13" t="str">
            <v>ПРОМО-акциям за Февраль 2011</v>
          </cell>
          <cell r="G13" t="str">
            <v>.xls</v>
          </cell>
          <cell r="H13" t="str">
            <v>2020_ООО Автоцентр_ПРОМО-акциям за Февраль 2011.xls</v>
          </cell>
        </row>
        <row r="14">
          <cell r="A14">
            <v>3000</v>
          </cell>
          <cell r="B14" t="str">
            <v>Oural France Avto</v>
          </cell>
          <cell r="C14" t="str">
            <v>_</v>
          </cell>
          <cell r="D14" t="str">
            <v>ЗАО УралФрансАвто</v>
          </cell>
          <cell r="E14" t="str">
            <v>_</v>
          </cell>
          <cell r="F14" t="str">
            <v>ПРОМО-акциям за Февраль 2011</v>
          </cell>
          <cell r="G14" t="str">
            <v>.xls</v>
          </cell>
          <cell r="H14" t="str">
            <v>3000_ЗАО УралФрансАвто_ПРОМО-акциям за Февраль 2011.xls</v>
          </cell>
        </row>
        <row r="15">
          <cell r="A15">
            <v>3100</v>
          </cell>
          <cell r="B15" t="str">
            <v>Yug-Avto</v>
          </cell>
          <cell r="C15" t="str">
            <v>_</v>
          </cell>
          <cell r="D15" t="str">
            <v>ООО Юг-Авто</v>
          </cell>
          <cell r="E15" t="str">
            <v>_</v>
          </cell>
          <cell r="F15" t="str">
            <v>ПРОМО-акциям за Февраль 2011</v>
          </cell>
          <cell r="G15" t="str">
            <v>.xls</v>
          </cell>
          <cell r="H15" t="str">
            <v>3100_ООО Юг-Авто_ПРОМО-акциям за Февраль 2011.xls</v>
          </cell>
        </row>
        <row r="16">
          <cell r="A16">
            <v>3200</v>
          </cell>
          <cell r="B16" t="str">
            <v>Tan-Avto</v>
          </cell>
          <cell r="C16" t="str">
            <v>_</v>
          </cell>
          <cell r="D16" t="str">
            <v>ООО Тан-Авто</v>
          </cell>
          <cell r="E16" t="str">
            <v>_</v>
          </cell>
          <cell r="F16" t="str">
            <v>ПРОМО-акциям за Февраль 2011</v>
          </cell>
          <cell r="G16" t="str">
            <v>.xls</v>
          </cell>
          <cell r="H16" t="str">
            <v>3200_ООО Тан-Авто_ПРОМО-акциям за Февраль 2011.xls</v>
          </cell>
        </row>
        <row r="17">
          <cell r="A17">
            <v>3210</v>
          </cell>
          <cell r="B17" t="str">
            <v>Gorst Motors</v>
          </cell>
          <cell r="C17" t="str">
            <v>_</v>
          </cell>
          <cell r="D17" t="str">
            <v>ООО ГОРСТ Моторс</v>
          </cell>
          <cell r="E17" t="str">
            <v>_</v>
          </cell>
          <cell r="F17" t="str">
            <v>ПРОМО-акциям за Февраль 2011</v>
          </cell>
          <cell r="G17" t="str">
            <v>.xls</v>
          </cell>
          <cell r="H17" t="str">
            <v>3210_ООО ГОРСТ Моторс_ПРОМО-акциям за Февраль 2011.xls</v>
          </cell>
        </row>
        <row r="18">
          <cell r="A18">
            <v>3300</v>
          </cell>
          <cell r="B18" t="str">
            <v>Orbita</v>
          </cell>
          <cell r="C18" t="str">
            <v>_</v>
          </cell>
          <cell r="D18" t="str">
            <v>ООО Орбита -Леон-Авто"</v>
          </cell>
          <cell r="E18" t="str">
            <v>_</v>
          </cell>
          <cell r="F18" t="str">
            <v>ПРОМО-акциям за Февраль 2011</v>
          </cell>
          <cell r="G18" t="str">
            <v>.xls</v>
          </cell>
          <cell r="H18" t="str">
            <v>3300_ООО Орбита -Леон-Авто"_ПРОМО-акциям за Февраль 2011.xls</v>
          </cell>
        </row>
        <row r="19">
          <cell r="A19">
            <v>3410</v>
          </cell>
          <cell r="B19" t="str">
            <v>Avtograd</v>
          </cell>
          <cell r="C19" t="str">
            <v>_</v>
          </cell>
          <cell r="D19" t="str">
            <v>ООО Авто-Стар</v>
          </cell>
          <cell r="E19" t="str">
            <v>_</v>
          </cell>
          <cell r="F19" t="str">
            <v>ПРОМО-акциям за Февраль 2011</v>
          </cell>
          <cell r="G19" t="str">
            <v>.xls</v>
          </cell>
          <cell r="H19" t="str">
            <v>3410_ООО Авто-Стар_ПРОМО-акциям за Февраль 2011.xls</v>
          </cell>
        </row>
        <row r="20">
          <cell r="A20">
            <v>3500</v>
          </cell>
          <cell r="B20" t="str">
            <v>Avtoliga</v>
          </cell>
          <cell r="C20" t="str">
            <v>_</v>
          </cell>
          <cell r="D20" t="str">
            <v>ООО Автолига</v>
          </cell>
          <cell r="E20" t="str">
            <v>_</v>
          </cell>
          <cell r="F20" t="str">
            <v>ПРОМО-акциям за Февраль 2011</v>
          </cell>
          <cell r="G20" t="str">
            <v>.xls</v>
          </cell>
          <cell r="H20" t="str">
            <v>3500_ООО Автолига_ПРОМО-акциям за Февраль 2011.xls</v>
          </cell>
        </row>
        <row r="21">
          <cell r="A21">
            <v>3600</v>
          </cell>
          <cell r="B21" t="str">
            <v>Passage Auto</v>
          </cell>
          <cell r="C21" t="str">
            <v>_</v>
          </cell>
          <cell r="D21" t="str">
            <v>ООО Пассаж Авто</v>
          </cell>
          <cell r="E21" t="str">
            <v>_</v>
          </cell>
          <cell r="F21" t="str">
            <v>ПРОМО-акциям за Февраль 2011</v>
          </cell>
          <cell r="G21" t="str">
            <v>.xls</v>
          </cell>
          <cell r="H21" t="str">
            <v>3600_ООО Пассаж Авто_ПРОМО-акциям за Февраль 2011.xls</v>
          </cell>
        </row>
        <row r="22">
          <cell r="A22">
            <v>3710</v>
          </cell>
          <cell r="B22" t="str">
            <v>Leonar Avto</v>
          </cell>
          <cell r="C22" t="str">
            <v>_</v>
          </cell>
          <cell r="D22" t="str">
            <v>ООО Леонар Авто</v>
          </cell>
          <cell r="E22" t="str">
            <v>_</v>
          </cell>
          <cell r="F22" t="str">
            <v>ПРОМО-акциям за Февраль 2011</v>
          </cell>
          <cell r="G22" t="str">
            <v>.xls</v>
          </cell>
          <cell r="H22" t="str">
            <v>3710_ООО Леонар Авто_ПРОМО-акциям за Февраль 2011.xls</v>
          </cell>
        </row>
        <row r="23">
          <cell r="A23">
            <v>3720</v>
          </cell>
          <cell r="B23" t="str">
            <v>T - Motors</v>
          </cell>
          <cell r="C23" t="str">
            <v>_</v>
          </cell>
          <cell r="D23" t="str">
            <v>ООО Т-Моторс</v>
          </cell>
          <cell r="E23" t="str">
            <v>_</v>
          </cell>
          <cell r="F23" t="str">
            <v>ПРОМО-акциям за Февраль 2011</v>
          </cell>
          <cell r="G23" t="str">
            <v>.xls</v>
          </cell>
          <cell r="H23" t="str">
            <v>3720_ООО Т-Моторс_ПРОМО-акциям за Февраль 2011.xls</v>
          </cell>
        </row>
        <row r="24">
          <cell r="A24">
            <v>3800</v>
          </cell>
          <cell r="B24" t="str">
            <v>Samara</v>
          </cell>
          <cell r="C24" t="str">
            <v>_</v>
          </cell>
          <cell r="D24" t="str">
            <v>ООО Самарские Автомобили</v>
          </cell>
          <cell r="E24" t="str">
            <v>_</v>
          </cell>
          <cell r="F24" t="str">
            <v>ПРОМО-акциям за Февраль 2011</v>
          </cell>
          <cell r="G24" t="str">
            <v>.xls</v>
          </cell>
          <cell r="H24" t="str">
            <v>3800_ООО Самарские Автомобили_ПРОМО-акциям за Февраль 2011.xls</v>
          </cell>
        </row>
        <row r="25">
          <cell r="A25">
            <v>3810</v>
          </cell>
          <cell r="B25" t="str">
            <v>Sotis</v>
          </cell>
          <cell r="C25" t="str">
            <v>_</v>
          </cell>
          <cell r="D25" t="str">
            <v>ООО Автоцентр СОТИС</v>
          </cell>
          <cell r="E25" t="str">
            <v>_</v>
          </cell>
          <cell r="F25" t="str">
            <v>ПРОМО-акциям за Февраль 2011</v>
          </cell>
          <cell r="G25" t="str">
            <v>.xls</v>
          </cell>
          <cell r="H25" t="str">
            <v>3810_ООО Автоцентр СОТИС_ПРОМО-акциям за Февраль 2011.xls</v>
          </cell>
        </row>
        <row r="26">
          <cell r="A26">
            <v>3820</v>
          </cell>
          <cell r="B26" t="str">
            <v>Samara Ug</v>
          </cell>
          <cell r="C26" t="str">
            <v>_</v>
          </cell>
          <cell r="D26" t="str">
            <v>ООО Самарские автомобили Юг</v>
          </cell>
          <cell r="E26" t="str">
            <v>_</v>
          </cell>
          <cell r="F26" t="str">
            <v>ПРОМО-акциям за Февраль 2011</v>
          </cell>
          <cell r="G26" t="str">
            <v>.xls</v>
          </cell>
          <cell r="H26" t="str">
            <v>3820_ООО Самарские автомобили Юг_ПРОМО-акциям за Февраль 2011.xls</v>
          </cell>
        </row>
        <row r="27">
          <cell r="A27">
            <v>3900</v>
          </cell>
          <cell r="B27" t="str">
            <v>Verra Motors</v>
          </cell>
          <cell r="C27" t="str">
            <v>_</v>
          </cell>
          <cell r="D27" t="str">
            <v>ООО Альфа-Гарант</v>
          </cell>
          <cell r="E27" t="str">
            <v>_</v>
          </cell>
          <cell r="F27" t="str">
            <v>ПРОМО-акциям за Февраль 2011</v>
          </cell>
          <cell r="G27" t="str">
            <v>.xls</v>
          </cell>
          <cell r="H27" t="str">
            <v>3900_ООО Альфа-Гарант_ПРОМО-акциям за Февраль 2011.xls</v>
          </cell>
        </row>
        <row r="28">
          <cell r="A28">
            <v>4000</v>
          </cell>
          <cell r="B28" t="str">
            <v>Patriot Avto</v>
          </cell>
          <cell r="C28" t="str">
            <v>_</v>
          </cell>
          <cell r="D28" t="str">
            <v>ООО Патриот Авто - Новосибирск</v>
          </cell>
          <cell r="E28" t="str">
            <v>_</v>
          </cell>
          <cell r="F28" t="str">
            <v>ПРОМО-акциям за Февраль 2011</v>
          </cell>
          <cell r="G28" t="str">
            <v>.xls</v>
          </cell>
          <cell r="H28" t="str">
            <v>4000_ООО Патриот Авто - Новосибирск_ПРОМО-акциям за Февраль 2011.xls</v>
          </cell>
        </row>
        <row r="29">
          <cell r="A29">
            <v>4100</v>
          </cell>
          <cell r="B29" t="str">
            <v>Bars</v>
          </cell>
          <cell r="C29" t="str">
            <v>_</v>
          </cell>
          <cell r="D29" t="str">
            <v>ООО Барс-Юг</v>
          </cell>
          <cell r="E29" t="str">
            <v>_</v>
          </cell>
          <cell r="F29" t="str">
            <v>ПРОМО-акциям за Февраль 2011</v>
          </cell>
          <cell r="G29" t="str">
            <v>.xls</v>
          </cell>
          <cell r="H29" t="str">
            <v>4100_ООО Барс-Юг_ПРОМО-акциям за Февраль 2011.xls</v>
          </cell>
        </row>
        <row r="30">
          <cell r="A30">
            <v>4200</v>
          </cell>
          <cell r="B30" t="str">
            <v>Estime Motors</v>
          </cell>
          <cell r="C30" t="str">
            <v>_</v>
          </cell>
          <cell r="D30" t="str">
            <v>ООО ЭСТИМ МОТОРС</v>
          </cell>
          <cell r="E30" t="str">
            <v>_</v>
          </cell>
          <cell r="F30" t="str">
            <v>ПРОМО-акциям за Февраль 2011</v>
          </cell>
          <cell r="G30" t="str">
            <v>.xls</v>
          </cell>
          <cell r="H30" t="str">
            <v>4200_ООО ЭСТИМ МОТОРС_ПРОМО-акциям за Февраль 2011.xls</v>
          </cell>
        </row>
        <row r="31">
          <cell r="A31">
            <v>4300</v>
          </cell>
          <cell r="B31" t="str">
            <v>Luara</v>
          </cell>
          <cell r="C31" t="str">
            <v>_</v>
          </cell>
          <cell r="D31" t="str">
            <v>ООО Луара</v>
          </cell>
          <cell r="E31" t="str">
            <v>_</v>
          </cell>
          <cell r="F31" t="str">
            <v>ПРОМО-акциям за Февраль 2011</v>
          </cell>
          <cell r="G31" t="str">
            <v>.xls</v>
          </cell>
          <cell r="H31" t="str">
            <v>4300_ООО Луара_ПРОМО-акциям за Февраль 2011.xls</v>
          </cell>
        </row>
        <row r="32">
          <cell r="A32">
            <v>4400</v>
          </cell>
          <cell r="B32" t="str">
            <v>Rona</v>
          </cell>
          <cell r="C32" t="str">
            <v>_</v>
          </cell>
          <cell r="D32" t="str">
            <v>ООО Рона</v>
          </cell>
          <cell r="E32" t="str">
            <v>_</v>
          </cell>
          <cell r="F32" t="str">
            <v>ПРОМО-акциям за Февраль 2011</v>
          </cell>
          <cell r="G32" t="str">
            <v>.xls</v>
          </cell>
          <cell r="H32" t="str">
            <v>4400_ООО Рона_ПРОМО-акциям за Февраль 2011.xls</v>
          </cell>
        </row>
        <row r="33">
          <cell r="A33">
            <v>4500</v>
          </cell>
          <cell r="B33" t="str">
            <v>Status-Auto</v>
          </cell>
          <cell r="C33" t="str">
            <v>_</v>
          </cell>
          <cell r="D33" t="str">
            <v>ООО АСК Статус Авто</v>
          </cell>
          <cell r="E33" t="str">
            <v>_</v>
          </cell>
          <cell r="F33" t="str">
            <v>ПРОМО-акциям за Февраль 2011</v>
          </cell>
          <cell r="G33" t="str">
            <v>.xls</v>
          </cell>
          <cell r="H33" t="str">
            <v>4500_ООО АСК Статус Авто_ПРОМО-акциям за Февраль 2011.xls</v>
          </cell>
        </row>
        <row r="34">
          <cell r="A34">
            <v>4600</v>
          </cell>
          <cell r="B34" t="str">
            <v>Medved</v>
          </cell>
          <cell r="C34" t="str">
            <v>_</v>
          </cell>
          <cell r="D34" t="str">
            <v>ООО Медведь-Сервис</v>
          </cell>
          <cell r="E34" t="str">
            <v>_</v>
          </cell>
          <cell r="F34" t="str">
            <v>ПРОМО-акциям за Февраль 2011</v>
          </cell>
          <cell r="G34" t="str">
            <v>.xls</v>
          </cell>
          <cell r="H34" t="str">
            <v>4600_ООО Медведь-Сервис_ПРОМО-акциям за Февраль 2011.xls</v>
          </cell>
        </row>
        <row r="35">
          <cell r="A35">
            <v>4710</v>
          </cell>
          <cell r="B35" t="str">
            <v>Arkont</v>
          </cell>
          <cell r="C35" t="str">
            <v>_</v>
          </cell>
          <cell r="D35" t="str">
            <v>ООО Арконт</v>
          </cell>
          <cell r="E35" t="str">
            <v>_</v>
          </cell>
          <cell r="F35" t="str">
            <v>ПРОМО-акциям за Февраль 2011</v>
          </cell>
          <cell r="G35" t="str">
            <v>.xls</v>
          </cell>
          <cell r="H35" t="str">
            <v>4710_ООО Арконт_ПРОМО-акциям за Февраль 2011.xls</v>
          </cell>
        </row>
        <row r="36">
          <cell r="A36">
            <v>4800</v>
          </cell>
          <cell r="B36" t="str">
            <v>Le Man</v>
          </cell>
          <cell r="C36" t="str">
            <v>_</v>
          </cell>
          <cell r="D36" t="str">
            <v>ООО Ле-Ман</v>
          </cell>
          <cell r="E36" t="str">
            <v>_</v>
          </cell>
          <cell r="F36" t="str">
            <v>ПРОМО-акциям за Февраль 2011</v>
          </cell>
          <cell r="G36" t="str">
            <v>.xls</v>
          </cell>
          <cell r="H36" t="str">
            <v>4800_ООО Ле-Ман_ПРОМО-акциям за Февраль 2011.xls</v>
          </cell>
        </row>
        <row r="37">
          <cell r="A37">
            <v>4900</v>
          </cell>
          <cell r="B37" t="str">
            <v>Vitess</v>
          </cell>
          <cell r="C37" t="str">
            <v>_</v>
          </cell>
          <cell r="D37" t="str">
            <v>ООО ВИТЕСС-АВТО</v>
          </cell>
          <cell r="E37" t="str">
            <v>_</v>
          </cell>
          <cell r="F37" t="str">
            <v>ПРОМО-акциям за Февраль 2011</v>
          </cell>
          <cell r="G37" t="str">
            <v>.xls</v>
          </cell>
          <cell r="H37" t="str">
            <v>4900_ООО ВИТЕСС-АВТО_ПРОМО-акциям за Февраль 2011.xls</v>
          </cell>
        </row>
        <row r="38">
          <cell r="A38">
            <v>5000</v>
          </cell>
          <cell r="B38" t="str">
            <v>Motom Avto</v>
          </cell>
          <cell r="C38" t="str">
            <v>_</v>
          </cell>
          <cell r="D38" t="str">
            <v>ЗАО Мотом-Авто</v>
          </cell>
          <cell r="E38" t="str">
            <v>_</v>
          </cell>
          <cell r="F38" t="str">
            <v>ПРОМО-акциям за Февраль 2011</v>
          </cell>
          <cell r="G38" t="str">
            <v>.xls</v>
          </cell>
          <cell r="H38" t="str">
            <v>5000_ЗАО Мотом-Авто_ПРОМО-акциям за Февраль 2011.xls</v>
          </cell>
        </row>
        <row r="39">
          <cell r="A39">
            <v>5100</v>
          </cell>
          <cell r="B39" t="str">
            <v>Komos</v>
          </cell>
          <cell r="C39" t="str">
            <v>_</v>
          </cell>
          <cell r="D39" t="str">
            <v>OOО КОМОС-Европа</v>
          </cell>
          <cell r="E39" t="str">
            <v>_</v>
          </cell>
          <cell r="F39" t="str">
            <v>ПРОМО-акциям за Февраль 2011</v>
          </cell>
          <cell r="G39" t="str">
            <v>.xls</v>
          </cell>
          <cell r="H39" t="str">
            <v>5100_OOО КОМОС-Европа_ПРОМО-акциям за Февраль 2011.xls</v>
          </cell>
        </row>
        <row r="40">
          <cell r="A40">
            <v>5200</v>
          </cell>
          <cell r="B40" t="str">
            <v>Avtoland+</v>
          </cell>
          <cell r="C40" t="str">
            <v>_</v>
          </cell>
          <cell r="D40" t="str">
            <v>ООО Автолэнд+</v>
          </cell>
          <cell r="E40" t="str">
            <v>_</v>
          </cell>
          <cell r="F40" t="str">
            <v>ПРОМО-акциям за Февраль 2011</v>
          </cell>
          <cell r="G40" t="str">
            <v>.xls</v>
          </cell>
          <cell r="H40" t="str">
            <v>5200_ООО Автолэнд+_ПРОМО-акциям за Февраль 2011.xls</v>
          </cell>
        </row>
        <row r="41">
          <cell r="A41">
            <v>5300</v>
          </cell>
          <cell r="B41" t="str">
            <v>Alliance Avantage</v>
          </cell>
          <cell r="C41" t="str">
            <v>_</v>
          </cell>
          <cell r="D41" t="str">
            <v>ООО Альянс Авантаж</v>
          </cell>
          <cell r="E41" t="str">
            <v>_</v>
          </cell>
          <cell r="F41" t="str">
            <v>ПРОМО-акциям за Февраль 2011</v>
          </cell>
          <cell r="G41" t="str">
            <v>.xls</v>
          </cell>
          <cell r="H41" t="str">
            <v>5300_ООО Альянс Авантаж_ПРОМО-акциям за Февраль 2011.xls</v>
          </cell>
        </row>
        <row r="42">
          <cell r="A42">
            <v>5400</v>
          </cell>
          <cell r="B42" t="str">
            <v>Proekt Zapad</v>
          </cell>
          <cell r="C42" t="str">
            <v>_</v>
          </cell>
          <cell r="D42" t="str">
            <v>ООО Проект-Запад</v>
          </cell>
          <cell r="E42" t="str">
            <v>_</v>
          </cell>
          <cell r="F42" t="str">
            <v>ПРОМО-акциям за Февраль 2011</v>
          </cell>
          <cell r="G42" t="str">
            <v>.xls</v>
          </cell>
          <cell r="H42" t="str">
            <v>5400_ООО Проект-Запад_ПРОМО-акциям за Февраль 2011.xls</v>
          </cell>
        </row>
        <row r="43">
          <cell r="A43">
            <v>5500</v>
          </cell>
          <cell r="B43" t="str">
            <v>AvtoConsul</v>
          </cell>
          <cell r="C43" t="str">
            <v>_</v>
          </cell>
          <cell r="D43" t="str">
            <v>ООО Авто Консул</v>
          </cell>
          <cell r="E43" t="str">
            <v>_</v>
          </cell>
          <cell r="F43" t="str">
            <v>ПРОМО-акциям за Февраль 2011</v>
          </cell>
          <cell r="G43" t="str">
            <v>.xls</v>
          </cell>
          <cell r="H43" t="str">
            <v>5500_ООО Авто Консул_ПРОМО-акциям за Февраль 2011.xls</v>
          </cell>
        </row>
        <row r="44">
          <cell r="A44">
            <v>5600</v>
          </cell>
          <cell r="B44" t="str">
            <v>Europ-Auto</v>
          </cell>
          <cell r="C44" t="str">
            <v>_</v>
          </cell>
          <cell r="D44" t="str">
            <v>ООО Европа Авто</v>
          </cell>
          <cell r="E44" t="str">
            <v>_</v>
          </cell>
          <cell r="F44" t="str">
            <v>ПРОМО-акциям за Февраль 2011</v>
          </cell>
          <cell r="G44" t="str">
            <v>.xls</v>
          </cell>
          <cell r="H44" t="str">
            <v>5600_ООО Европа Авто_ПРОМО-акциям за Февраль 2011.xls</v>
          </cell>
        </row>
        <row r="45">
          <cell r="A45">
            <v>5700</v>
          </cell>
          <cell r="B45" t="str">
            <v>Altess</v>
          </cell>
          <cell r="C45" t="str">
            <v>_</v>
          </cell>
          <cell r="D45" t="str">
            <v>ООО Альтесс</v>
          </cell>
          <cell r="E45" t="str">
            <v>_</v>
          </cell>
          <cell r="F45" t="str">
            <v>ПРОМО-акциям за Февраль 2011</v>
          </cell>
          <cell r="G45" t="str">
            <v>.xls</v>
          </cell>
          <cell r="H45" t="str">
            <v>5700_ООО Альтесс_ПРОМО-акциям за Февраль 2011.xls</v>
          </cell>
        </row>
        <row r="46">
          <cell r="A46">
            <v>5800</v>
          </cell>
          <cell r="B46" t="str">
            <v>ATM</v>
          </cell>
          <cell r="C46" t="str">
            <v>_</v>
          </cell>
          <cell r="D46" t="str">
            <v>ООО АТМ-стиль</v>
          </cell>
          <cell r="E46" t="str">
            <v>_</v>
          </cell>
          <cell r="F46" t="str">
            <v>ПРОМО-акциям за Февраль 2011</v>
          </cell>
          <cell r="G46" t="str">
            <v>.xls</v>
          </cell>
          <cell r="H46" t="str">
            <v>5800_ООО АТМ-стиль_ПРОМО-акциям за Февраль 2011.xls</v>
          </cell>
        </row>
        <row r="47">
          <cell r="A47">
            <v>5910</v>
          </cell>
          <cell r="B47" t="str">
            <v>Astramotors Auto</v>
          </cell>
          <cell r="C47" t="str">
            <v>_</v>
          </cell>
          <cell r="D47" t="str">
            <v>ООО Астрамоторс Авто</v>
          </cell>
          <cell r="E47" t="str">
            <v>_</v>
          </cell>
          <cell r="F47" t="str">
            <v>ПРОМО-акциям за Февраль 2011</v>
          </cell>
          <cell r="G47" t="str">
            <v>.xls</v>
          </cell>
          <cell r="H47" t="str">
            <v>5910_ООО Астрамоторс Авто_ПРОМО-акциям за Февраль 2011.xls</v>
          </cell>
        </row>
        <row r="48">
          <cell r="A48">
            <v>6000</v>
          </cell>
          <cell r="B48" t="str">
            <v>Arkom</v>
          </cell>
          <cell r="C48" t="str">
            <v>_</v>
          </cell>
          <cell r="D48" t="str">
            <v>ООО Ар-ком</v>
          </cell>
          <cell r="E48" t="str">
            <v>_</v>
          </cell>
          <cell r="F48" t="str">
            <v>ПРОМО-акциям за Февраль 2011</v>
          </cell>
          <cell r="G48" t="str">
            <v>.xls</v>
          </cell>
          <cell r="H48" t="str">
            <v>6000_ООО Ар-ком_ПРОМО-акциям за Февраль 2011.xls</v>
          </cell>
        </row>
        <row r="49">
          <cell r="A49">
            <v>6100</v>
          </cell>
          <cell r="B49" t="str">
            <v>Marseille Avto</v>
          </cell>
          <cell r="C49" t="str">
            <v>_</v>
          </cell>
          <cell r="D49" t="str">
            <v>ООО Марсель Авто</v>
          </cell>
          <cell r="E49" t="str">
            <v>_</v>
          </cell>
          <cell r="F49" t="str">
            <v>ПРОМО-акциям за Февраль 2011</v>
          </cell>
          <cell r="G49" t="str">
            <v>.xls</v>
          </cell>
          <cell r="H49" t="str">
            <v>6100_ООО Марсель Авто_ПРОМО-акциям за Февраль 2011.xls</v>
          </cell>
        </row>
        <row r="50">
          <cell r="A50">
            <v>6200</v>
          </cell>
          <cell r="B50" t="str">
            <v>Severny lev</v>
          </cell>
          <cell r="C50" t="str">
            <v>_</v>
          </cell>
          <cell r="D50" t="str">
            <v>ООО Северный лев</v>
          </cell>
          <cell r="E50" t="str">
            <v>_</v>
          </cell>
          <cell r="F50" t="str">
            <v>ПРОМО-акциям за Февраль 2011</v>
          </cell>
          <cell r="G50" t="str">
            <v>.xls</v>
          </cell>
          <cell r="H50" t="str">
            <v>6200_ООО Северный лев_ПРОМО-акциям за Февраль 2011.xls</v>
          </cell>
        </row>
        <row r="51">
          <cell r="A51">
            <v>6300</v>
          </cell>
          <cell r="B51" t="str">
            <v>MAvto</v>
          </cell>
          <cell r="C51" t="str">
            <v>_</v>
          </cell>
          <cell r="D51" t="str">
            <v>ООО МАвто</v>
          </cell>
          <cell r="E51" t="str">
            <v>_</v>
          </cell>
          <cell r="F51" t="str">
            <v>ПРОМО-акциям за Февраль 2011</v>
          </cell>
          <cell r="G51" t="str">
            <v>.xls</v>
          </cell>
          <cell r="H51" t="str">
            <v>6300_ООО МАвто_ПРОМО-акциям за Февраль 2011.xls</v>
          </cell>
        </row>
        <row r="52">
          <cell r="A52">
            <v>6400</v>
          </cell>
          <cell r="B52" t="str">
            <v>Motoravto</v>
          </cell>
          <cell r="C52" t="str">
            <v>_</v>
          </cell>
          <cell r="D52" t="str">
            <v>ЗАО Моторавто</v>
          </cell>
          <cell r="E52" t="str">
            <v>_</v>
          </cell>
          <cell r="F52" t="str">
            <v>ПРОМО-акциям за Февраль 2011</v>
          </cell>
          <cell r="G52" t="str">
            <v>.xls</v>
          </cell>
          <cell r="H52" t="str">
            <v>6400_ЗАО Моторавто_ПРОМО-акциям за Февраль 2011.xls</v>
          </cell>
        </row>
        <row r="53">
          <cell r="A53">
            <v>6500</v>
          </cell>
          <cell r="B53" t="str">
            <v>Alliance</v>
          </cell>
          <cell r="C53" t="str">
            <v>_</v>
          </cell>
          <cell r="D53" t="str">
            <v>OOО Альянс</v>
          </cell>
          <cell r="E53" t="str">
            <v>_</v>
          </cell>
          <cell r="F53" t="str">
            <v>ПРОМО-акциям за Февраль 2011</v>
          </cell>
          <cell r="G53" t="str">
            <v>.xls</v>
          </cell>
          <cell r="H53" t="str">
            <v>6500_OOО Альянс_ПРОМО-акциям за Февраль 2011.xls</v>
          </cell>
        </row>
        <row r="54">
          <cell r="A54">
            <v>6700</v>
          </cell>
          <cell r="B54" t="str">
            <v>Aves K</v>
          </cell>
          <cell r="C54" t="str">
            <v>_</v>
          </cell>
          <cell r="D54" t="str">
            <v>OOO Авес k</v>
          </cell>
          <cell r="E54" t="str">
            <v>_</v>
          </cell>
          <cell r="F54" t="str">
            <v>ПРОМО-акциям за Февраль 2011</v>
          </cell>
          <cell r="G54" t="str">
            <v>.xls</v>
          </cell>
          <cell r="H54" t="str">
            <v>6700_OOO Авес k_ПРОМО-акциям за Февраль 2011.xls</v>
          </cell>
        </row>
        <row r="55">
          <cell r="A55">
            <v>6800</v>
          </cell>
          <cell r="C55" t="str">
            <v>_</v>
          </cell>
          <cell r="D55" t="str">
            <v>OOO Улей Авто центр</v>
          </cell>
          <cell r="E55" t="str">
            <v>_</v>
          </cell>
          <cell r="F55" t="str">
            <v>ПРОМО-акциям за Февраль 2011</v>
          </cell>
          <cell r="G55" t="str">
            <v>.xls</v>
          </cell>
          <cell r="H55" t="str">
            <v>6800_OOO Улей Авто центр_ПРОМО-акциям за Февраль 2011.xls</v>
          </cell>
        </row>
        <row r="56">
          <cell r="A56">
            <v>6600</v>
          </cell>
          <cell r="C56" t="str">
            <v>_</v>
          </cell>
          <cell r="D56" t="str">
            <v>OOO Автограф</v>
          </cell>
          <cell r="E56" t="str">
            <v>_</v>
          </cell>
          <cell r="F56" t="str">
            <v>ПРОМО-акциям за Февраль 2011</v>
          </cell>
          <cell r="G56" t="str">
            <v>.xls</v>
          </cell>
          <cell r="H56" t="str">
            <v>6600_OOO Автограф_ПРОМО-акциям за Февраль 2011.xls</v>
          </cell>
        </row>
        <row r="57">
          <cell r="A57">
            <v>4210</v>
          </cell>
          <cell r="C57" t="str">
            <v>_</v>
          </cell>
          <cell r="D57" t="str">
            <v>ООО Автореал</v>
          </cell>
          <cell r="E57" t="str">
            <v>_</v>
          </cell>
          <cell r="F57" t="str">
            <v>ПРОМО-акциям за Февраль 2011</v>
          </cell>
          <cell r="G57" t="str">
            <v>.xls</v>
          </cell>
          <cell r="H57" t="str">
            <v>4210_ООО Автореал_ПРОМО-акциям за Февраль 2011.xls</v>
          </cell>
        </row>
        <row r="58">
          <cell r="A58">
            <v>4520</v>
          </cell>
          <cell r="C58" t="str">
            <v>_</v>
          </cell>
          <cell r="D58" t="str">
            <v>ООО Альфакар</v>
          </cell>
          <cell r="E58" t="str">
            <v>_</v>
          </cell>
          <cell r="F58" t="str">
            <v>ПРОМО-акциям за Февраль 2011</v>
          </cell>
          <cell r="G58" t="str">
            <v>.xls</v>
          </cell>
          <cell r="H58" t="str">
            <v>4520_ООО Альфакар_ПРОМО-акциям за Февраль 2011.xls</v>
          </cell>
        </row>
        <row r="59">
          <cell r="A59">
            <v>4530</v>
          </cell>
          <cell r="C59" t="str">
            <v>_</v>
          </cell>
          <cell r="D59" t="str">
            <v>ООО АльфаКар Кавказ</v>
          </cell>
          <cell r="E59" t="str">
            <v>_</v>
          </cell>
          <cell r="F59" t="str">
            <v>ПРОМО-акциям за Февраль 2011</v>
          </cell>
          <cell r="G59" t="str">
            <v>.xls</v>
          </cell>
          <cell r="H59" t="str">
            <v>4530_ООО АльфаКар Кавказ_ПРОМО-акциям за Февраль 2011.xls</v>
          </cell>
        </row>
        <row r="60">
          <cell r="A60">
            <v>6900</v>
          </cell>
          <cell r="C60" t="str">
            <v>_</v>
          </cell>
          <cell r="D60" t="str">
            <v>ООО Сура Моторс</v>
          </cell>
          <cell r="E60" t="str">
            <v>_</v>
          </cell>
          <cell r="F60" t="str">
            <v>ПРОМО-акциям за Февраль 2011</v>
          </cell>
          <cell r="G60" t="str">
            <v>.xls</v>
          </cell>
          <cell r="H60" t="str">
            <v>6900_ООО Сура Моторс_ПРОМО-акциям за Февраль 2011.xls</v>
          </cell>
        </row>
        <row r="61">
          <cell r="A61">
            <v>3420</v>
          </cell>
          <cell r="C61" t="str">
            <v>_</v>
          </cell>
          <cell r="D61" t="str">
            <v>ОАО Автоград Леон</v>
          </cell>
          <cell r="E61" t="str">
            <v>_</v>
          </cell>
          <cell r="F61" t="str">
            <v>ПРОМО-акциям за Февраль 2011</v>
          </cell>
          <cell r="G61" t="str">
            <v>.xls</v>
          </cell>
          <cell r="H61" t="str">
            <v>3420_ОАО Автоград Леон_ПРОМО-акциям за Февраль 2011.xls</v>
          </cell>
        </row>
      </sheetData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tabColor indexed="10"/>
  </sheetPr>
  <dimension ref="A1:G163"/>
  <sheetViews>
    <sheetView workbookViewId="0">
      <pane ySplit="5" topLeftCell="A150" activePane="bottomLeft" state="frozen"/>
      <selection activeCell="A163" sqref="A163:I163"/>
      <selection pane="bottomLeft" activeCell="E127" sqref="E127"/>
    </sheetView>
  </sheetViews>
  <sheetFormatPr defaultColWidth="11.85546875" defaultRowHeight="12" customHeight="1"/>
  <cols>
    <col min="1" max="1" width="27.85546875" style="6" customWidth="1"/>
    <col min="2" max="2" width="27.28515625" style="6" bestFit="1" customWidth="1"/>
    <col min="3" max="3" width="17.28515625" style="6" customWidth="1"/>
    <col min="4" max="4" width="16.85546875" style="6" customWidth="1"/>
    <col min="5" max="5" width="16.85546875" style="9" customWidth="1"/>
    <col min="6" max="6" width="19.28515625" style="9" customWidth="1"/>
    <col min="7" max="7" width="14.7109375" style="9" customWidth="1"/>
    <col min="8" max="10" width="11.5703125" style="5" bestFit="1" customWidth="1"/>
    <col min="11" max="11" width="11.85546875" style="5" bestFit="1" customWidth="1"/>
    <col min="12" max="13" width="11.42578125" style="5" customWidth="1"/>
    <col min="14" max="15" width="11.85546875" style="5" bestFit="1" customWidth="1"/>
    <col min="16" max="18" width="11.5703125" style="5" bestFit="1" customWidth="1"/>
    <col min="19" max="19" width="11.85546875" style="5" bestFit="1" customWidth="1"/>
    <col min="20" max="21" width="11.42578125" style="5" customWidth="1"/>
    <col min="22" max="23" width="11.85546875" style="5" bestFit="1" customWidth="1"/>
    <col min="24" max="26" width="11.5703125" style="5" bestFit="1" customWidth="1"/>
    <col min="27" max="27" width="11.85546875" style="5" bestFit="1" customWidth="1"/>
    <col min="28" max="29" width="11.42578125" style="5" customWidth="1"/>
    <col min="30" max="31" width="11.85546875" style="5" bestFit="1" customWidth="1"/>
    <col min="32" max="34" width="11.5703125" style="5" bestFit="1" customWidth="1"/>
    <col min="35" max="35" width="11.85546875" style="5" bestFit="1" customWidth="1"/>
    <col min="36" max="37" width="11.42578125" style="5" customWidth="1"/>
    <col min="38" max="39" width="11.85546875" style="5" bestFit="1" customWidth="1"/>
    <col min="40" max="42" width="11.5703125" style="5" bestFit="1" customWidth="1"/>
    <col min="43" max="43" width="11.85546875" style="5" bestFit="1" customWidth="1"/>
    <col min="44" max="45" width="11.42578125" style="5" customWidth="1"/>
    <col min="46" max="47" width="11.85546875" style="5" bestFit="1" customWidth="1"/>
    <col min="48" max="50" width="11.5703125" style="5" bestFit="1" customWidth="1"/>
    <col min="51" max="51" width="11.85546875" style="5" bestFit="1" customWidth="1"/>
    <col min="52" max="53" width="11.42578125" style="5" customWidth="1"/>
    <col min="54" max="55" width="11.85546875" style="5" bestFit="1" customWidth="1"/>
    <col min="56" max="58" width="11.5703125" style="5" bestFit="1" customWidth="1"/>
    <col min="59" max="59" width="11.85546875" style="5" bestFit="1" customWidth="1"/>
    <col min="60" max="61" width="11.42578125" style="5" customWidth="1"/>
    <col min="62" max="63" width="11.85546875" style="5" bestFit="1" customWidth="1"/>
    <col min="64" max="66" width="11.5703125" style="5" bestFit="1" customWidth="1"/>
    <col min="67" max="67" width="11.85546875" style="5" bestFit="1" customWidth="1"/>
    <col min="68" max="69" width="11.42578125" style="5" customWidth="1"/>
    <col min="70" max="71" width="11.85546875" style="5" bestFit="1" customWidth="1"/>
    <col min="72" max="74" width="11.5703125" style="5" bestFit="1" customWidth="1"/>
    <col min="75" max="75" width="11.85546875" style="5" bestFit="1" customWidth="1"/>
    <col min="76" max="77" width="11.42578125" style="5" customWidth="1"/>
    <col min="78" max="79" width="11.85546875" style="5" bestFit="1" customWidth="1"/>
    <col min="80" max="82" width="11.5703125" style="5" bestFit="1" customWidth="1"/>
    <col min="83" max="83" width="11.85546875" style="5" bestFit="1" customWidth="1"/>
    <col min="84" max="85" width="11.42578125" style="5" customWidth="1"/>
    <col min="86" max="87" width="11.85546875" style="5" bestFit="1" customWidth="1"/>
    <col min="88" max="90" width="11.5703125" style="5" bestFit="1" customWidth="1"/>
    <col min="91" max="91" width="11.85546875" style="5" bestFit="1" customWidth="1"/>
    <col min="92" max="93" width="11.42578125" style="5" customWidth="1"/>
    <col min="94" max="95" width="11.85546875" style="5" bestFit="1" customWidth="1"/>
    <col min="96" max="98" width="11.5703125" style="5" bestFit="1" customWidth="1"/>
    <col min="99" max="99" width="11.85546875" style="5" bestFit="1" customWidth="1"/>
    <col min="100" max="101" width="11.42578125" style="5" customWidth="1"/>
    <col min="102" max="103" width="11.85546875" style="5" bestFit="1" customWidth="1"/>
    <col min="104" max="106" width="11.5703125" style="5" bestFit="1" customWidth="1"/>
    <col min="107" max="107" width="11.85546875" style="5" bestFit="1" customWidth="1"/>
    <col min="108" max="109" width="11.42578125" style="5" customWidth="1"/>
    <col min="110" max="111" width="11.85546875" style="5" bestFit="1" customWidth="1"/>
    <col min="112" max="114" width="11.5703125" style="5" bestFit="1" customWidth="1"/>
    <col min="115" max="115" width="11.85546875" style="5" bestFit="1" customWidth="1"/>
    <col min="116" max="117" width="11.42578125" style="5" customWidth="1"/>
    <col min="118" max="119" width="11.85546875" style="5" bestFit="1" customWidth="1"/>
    <col min="120" max="122" width="11.5703125" style="5" bestFit="1" customWidth="1"/>
    <col min="123" max="123" width="11.85546875" style="5" bestFit="1" customWidth="1"/>
    <col min="124" max="125" width="11.42578125" style="5" customWidth="1"/>
    <col min="126" max="127" width="11.85546875" style="5" bestFit="1" customWidth="1"/>
    <col min="128" max="130" width="11.5703125" style="5" bestFit="1" customWidth="1"/>
    <col min="131" max="131" width="11.85546875" style="5" bestFit="1" customWidth="1"/>
    <col min="132" max="133" width="11.42578125" style="5" customWidth="1"/>
    <col min="134" max="135" width="11.85546875" style="5" bestFit="1" customWidth="1"/>
    <col min="136" max="138" width="11.5703125" style="5" bestFit="1" customWidth="1"/>
    <col min="139" max="139" width="11.85546875" style="5" bestFit="1" customWidth="1"/>
    <col min="140" max="141" width="11.42578125" style="5" customWidth="1"/>
    <col min="142" max="143" width="11.85546875" style="5" bestFit="1" customWidth="1"/>
    <col min="144" max="146" width="11.5703125" style="5" bestFit="1" customWidth="1"/>
    <col min="147" max="147" width="11.85546875" style="5" bestFit="1" customWidth="1"/>
    <col min="148" max="149" width="11.42578125" style="5" customWidth="1"/>
    <col min="150" max="151" width="11.85546875" style="5" bestFit="1" customWidth="1"/>
    <col min="152" max="154" width="11.5703125" style="5" bestFit="1" customWidth="1"/>
    <col min="155" max="155" width="11.85546875" style="5" bestFit="1" customWidth="1"/>
    <col min="156" max="157" width="11.42578125" style="5" customWidth="1"/>
    <col min="158" max="159" width="11.85546875" style="5" bestFit="1" customWidth="1"/>
    <col min="160" max="162" width="11.5703125" style="5" bestFit="1" customWidth="1"/>
    <col min="163" max="163" width="11.85546875" style="5" bestFit="1" customWidth="1"/>
    <col min="164" max="165" width="11.42578125" style="5" customWidth="1"/>
    <col min="166" max="167" width="11.85546875" style="5" bestFit="1" customWidth="1"/>
    <col min="168" max="170" width="11.5703125" style="5" bestFit="1" customWidth="1"/>
    <col min="171" max="171" width="11.85546875" style="5" bestFit="1" customWidth="1"/>
    <col min="172" max="173" width="11.42578125" style="5" customWidth="1"/>
    <col min="174" max="175" width="11.85546875" style="5" bestFit="1" customWidth="1"/>
    <col min="176" max="178" width="11.5703125" style="5" bestFit="1" customWidth="1"/>
    <col min="179" max="179" width="11.85546875" style="5" bestFit="1" customWidth="1"/>
    <col min="180" max="181" width="11.42578125" style="5" customWidth="1"/>
    <col min="182" max="183" width="11.85546875" style="5" bestFit="1" customWidth="1"/>
    <col min="184" max="186" width="11.5703125" style="5" bestFit="1" customWidth="1"/>
    <col min="187" max="187" width="11.85546875" style="5" bestFit="1" customWidth="1"/>
    <col min="188" max="189" width="11.42578125" style="5" customWidth="1"/>
    <col min="190" max="191" width="11.85546875" style="5" bestFit="1" customWidth="1"/>
    <col min="192" max="194" width="11.5703125" style="5" bestFit="1" customWidth="1"/>
    <col min="195" max="195" width="11.85546875" style="5" bestFit="1" customWidth="1"/>
    <col min="196" max="197" width="11.42578125" style="5" customWidth="1"/>
    <col min="198" max="199" width="11.85546875" style="5" bestFit="1" customWidth="1"/>
    <col min="200" max="202" width="11.5703125" style="5" bestFit="1" customWidth="1"/>
    <col min="203" max="203" width="11.85546875" style="5" bestFit="1" customWidth="1"/>
    <col min="204" max="205" width="11.42578125" style="5" customWidth="1"/>
    <col min="206" max="207" width="11.85546875" style="5" bestFit="1" customWidth="1"/>
    <col min="208" max="210" width="11.5703125" style="5" bestFit="1" customWidth="1"/>
    <col min="211" max="211" width="11.85546875" style="5" bestFit="1" customWidth="1"/>
    <col min="212" max="213" width="11.42578125" style="5" customWidth="1"/>
    <col min="214" max="215" width="11.85546875" style="5" bestFit="1" customWidth="1"/>
    <col min="216" max="218" width="11.5703125" style="5" bestFit="1" customWidth="1"/>
    <col min="219" max="219" width="11.85546875" style="5" bestFit="1" customWidth="1"/>
    <col min="220" max="221" width="11.42578125" style="5" customWidth="1"/>
    <col min="222" max="223" width="11.85546875" style="5" bestFit="1" customWidth="1"/>
    <col min="224" max="226" width="11.5703125" style="5" bestFit="1" customWidth="1"/>
    <col min="227" max="227" width="11.85546875" style="5" bestFit="1" customWidth="1"/>
    <col min="228" max="229" width="11.42578125" style="5" customWidth="1"/>
    <col min="230" max="231" width="11.85546875" style="5" bestFit="1" customWidth="1"/>
    <col min="232" max="234" width="11.5703125" style="5" bestFit="1" customWidth="1"/>
    <col min="235" max="235" width="11.85546875" style="5" bestFit="1" customWidth="1"/>
    <col min="236" max="237" width="11.42578125" style="5" customWidth="1"/>
    <col min="238" max="239" width="11.85546875" style="5" bestFit="1" customWidth="1"/>
    <col min="240" max="242" width="11.5703125" style="5" bestFit="1" customWidth="1"/>
    <col min="243" max="243" width="11.85546875" style="5" bestFit="1" customWidth="1"/>
    <col min="244" max="245" width="11.42578125" style="5" customWidth="1"/>
    <col min="246" max="247" width="11.85546875" style="5" bestFit="1" customWidth="1"/>
    <col min="248" max="250" width="11.5703125" style="5" bestFit="1" customWidth="1"/>
    <col min="251" max="251" width="11.85546875" style="5" bestFit="1" customWidth="1"/>
    <col min="252" max="16384" width="11.85546875" style="5"/>
  </cols>
  <sheetData>
    <row r="1" spans="1:7" ht="21.75" customHeight="1">
      <c r="A1" s="1" t="str">
        <f>report!B2</f>
        <v>Отчет по выполнению плана продаж за 4 ий квартал 2012 г.</v>
      </c>
      <c r="B1" s="2"/>
      <c r="C1" s="3"/>
      <c r="D1" s="2"/>
      <c r="E1" s="2"/>
      <c r="F1" s="2"/>
      <c r="G1" s="4"/>
    </row>
    <row r="2" spans="1:7" ht="12" customHeight="1">
      <c r="B2" s="7" t="s">
        <v>0</v>
      </c>
      <c r="C2" s="8" t="str">
        <f>VLOOKUP(A3,'[2]Liste dealer'!A$1:H$65536,8,0)</f>
        <v>3710_ООО Леонар Авто_ПРОМО-акциям за Февраль 2011.xls</v>
      </c>
      <c r="G2" s="6"/>
    </row>
    <row r="3" spans="1:7" s="15" customFormat="1" ht="27" customHeight="1">
      <c r="A3" s="10">
        <f>report!B4</f>
        <v>3710</v>
      </c>
      <c r="B3" s="11" t="str">
        <f>report!D4</f>
        <v>ООО "Леонар Авто""</v>
      </c>
      <c r="C3" s="12"/>
      <c r="D3" s="13"/>
      <c r="E3" s="14"/>
      <c r="F3" s="14"/>
      <c r="G3" s="14"/>
    </row>
    <row r="4" spans="1:7" s="15" customFormat="1" ht="16.5" customHeight="1">
      <c r="A4" s="16"/>
      <c r="B4" s="17"/>
      <c r="C4" s="16"/>
      <c r="D4" s="16"/>
      <c r="E4" s="14"/>
      <c r="F4" s="18"/>
      <c r="G4" s="19"/>
    </row>
    <row r="5" spans="1:7" s="21" customFormat="1" ht="75" customHeight="1">
      <c r="A5" s="20" t="s">
        <v>1</v>
      </c>
      <c r="B5" s="20" t="s">
        <v>2</v>
      </c>
      <c r="C5" s="20" t="s">
        <v>3</v>
      </c>
      <c r="D5" s="20" t="s">
        <v>175</v>
      </c>
      <c r="E5" s="20" t="s">
        <v>176</v>
      </c>
      <c r="F5" s="20" t="s">
        <v>177</v>
      </c>
      <c r="G5" s="20" t="s">
        <v>4</v>
      </c>
    </row>
    <row r="6" spans="1:7" ht="12" customHeight="1">
      <c r="A6" s="22" t="s">
        <v>5</v>
      </c>
      <c r="B6" s="23">
        <v>41194</v>
      </c>
      <c r="C6" s="22">
        <v>0</v>
      </c>
      <c r="D6" s="22">
        <v>1</v>
      </c>
      <c r="E6" s="22">
        <v>0</v>
      </c>
      <c r="F6" s="22">
        <v>0</v>
      </c>
      <c r="G6" s="22">
        <v>0</v>
      </c>
    </row>
    <row r="7" spans="1:7" ht="12" customHeight="1">
      <c r="A7" s="22" t="s">
        <v>6</v>
      </c>
      <c r="B7" s="23">
        <v>41191</v>
      </c>
      <c r="C7" s="22">
        <v>0</v>
      </c>
      <c r="D7" s="22">
        <v>1</v>
      </c>
      <c r="E7" s="22">
        <v>0</v>
      </c>
      <c r="F7" s="22">
        <v>0</v>
      </c>
      <c r="G7" s="22">
        <v>0</v>
      </c>
    </row>
    <row r="8" spans="1:7" ht="12" customHeight="1">
      <c r="A8" s="22" t="s">
        <v>7</v>
      </c>
      <c r="B8" s="23">
        <v>41267</v>
      </c>
      <c r="C8" s="22">
        <v>0</v>
      </c>
      <c r="D8" s="22">
        <v>0</v>
      </c>
      <c r="E8" s="22">
        <v>0</v>
      </c>
      <c r="F8" s="22">
        <v>0</v>
      </c>
      <c r="G8" s="22">
        <v>1</v>
      </c>
    </row>
    <row r="9" spans="1:7" ht="12" customHeight="1">
      <c r="A9" s="22" t="s">
        <v>8</v>
      </c>
      <c r="B9" s="23">
        <v>41193</v>
      </c>
      <c r="C9" s="22">
        <v>0</v>
      </c>
      <c r="D9" s="22">
        <v>1</v>
      </c>
      <c r="E9" s="22">
        <v>0</v>
      </c>
      <c r="F9" s="22">
        <v>0</v>
      </c>
      <c r="G9" s="22">
        <v>0</v>
      </c>
    </row>
    <row r="10" spans="1:7" ht="12" customHeight="1">
      <c r="A10" s="22" t="s">
        <v>9</v>
      </c>
      <c r="B10" s="23">
        <v>41197</v>
      </c>
      <c r="C10" s="22">
        <v>0</v>
      </c>
      <c r="D10" s="22">
        <v>1</v>
      </c>
      <c r="E10" s="22">
        <v>0</v>
      </c>
      <c r="F10" s="22">
        <v>0</v>
      </c>
      <c r="G10" s="22">
        <v>0</v>
      </c>
    </row>
    <row r="11" spans="1:7" ht="12" customHeight="1">
      <c r="A11" s="22" t="s">
        <v>10</v>
      </c>
      <c r="B11" s="23">
        <v>41267</v>
      </c>
      <c r="C11" s="22">
        <v>0</v>
      </c>
      <c r="D11" s="22">
        <v>0</v>
      </c>
      <c r="E11" s="22">
        <v>0</v>
      </c>
      <c r="F11" s="22">
        <v>0</v>
      </c>
      <c r="G11" s="22">
        <v>1</v>
      </c>
    </row>
    <row r="12" spans="1:7" ht="12" customHeight="1">
      <c r="A12" s="22" t="s">
        <v>11</v>
      </c>
      <c r="B12" s="23">
        <v>41213</v>
      </c>
      <c r="C12" s="22">
        <v>0</v>
      </c>
      <c r="D12" s="22">
        <v>1</v>
      </c>
      <c r="E12" s="22">
        <v>0</v>
      </c>
      <c r="F12" s="22">
        <v>0</v>
      </c>
      <c r="G12" s="22">
        <v>0</v>
      </c>
    </row>
    <row r="13" spans="1:7" ht="12" customHeight="1">
      <c r="A13" s="22" t="s">
        <v>12</v>
      </c>
      <c r="B13" s="23">
        <v>41195</v>
      </c>
      <c r="C13" s="22">
        <v>0</v>
      </c>
      <c r="D13" s="22">
        <v>1</v>
      </c>
      <c r="E13" s="22">
        <v>0</v>
      </c>
      <c r="F13" s="22">
        <v>0</v>
      </c>
      <c r="G13" s="22">
        <v>0</v>
      </c>
    </row>
    <row r="14" spans="1:7" ht="12" customHeight="1">
      <c r="A14" s="22" t="s">
        <v>13</v>
      </c>
      <c r="B14" s="23">
        <v>41197</v>
      </c>
      <c r="C14" s="22">
        <v>0</v>
      </c>
      <c r="D14" s="22">
        <v>1</v>
      </c>
      <c r="E14" s="22">
        <v>0</v>
      </c>
      <c r="F14" s="22">
        <v>0</v>
      </c>
      <c r="G14" s="22">
        <v>0</v>
      </c>
    </row>
    <row r="15" spans="1:7" ht="12" customHeight="1">
      <c r="A15" s="22" t="s">
        <v>14</v>
      </c>
      <c r="B15" s="23">
        <v>41243</v>
      </c>
      <c r="C15" s="22">
        <v>1</v>
      </c>
      <c r="D15" s="22">
        <v>0</v>
      </c>
      <c r="E15" s="22">
        <v>1</v>
      </c>
      <c r="F15" s="22">
        <v>0</v>
      </c>
      <c r="G15" s="22">
        <v>0</v>
      </c>
    </row>
    <row r="16" spans="1:7" ht="12" customHeight="1">
      <c r="A16" s="22" t="s">
        <v>15</v>
      </c>
      <c r="B16" s="23">
        <v>41256</v>
      </c>
      <c r="C16" s="22">
        <v>1</v>
      </c>
      <c r="D16" s="22">
        <v>0</v>
      </c>
      <c r="E16" s="22">
        <v>0</v>
      </c>
      <c r="F16" s="22">
        <v>1</v>
      </c>
      <c r="G16" s="22">
        <v>0</v>
      </c>
    </row>
    <row r="17" spans="1:7" ht="12" customHeight="1">
      <c r="A17" s="22" t="s">
        <v>16</v>
      </c>
      <c r="B17" s="23">
        <v>41192</v>
      </c>
      <c r="C17" s="22">
        <v>0</v>
      </c>
      <c r="D17" s="22">
        <v>1</v>
      </c>
      <c r="E17" s="22">
        <v>0</v>
      </c>
      <c r="F17" s="22">
        <v>0</v>
      </c>
      <c r="G17" s="22">
        <v>0</v>
      </c>
    </row>
    <row r="18" spans="1:7" ht="12" customHeight="1">
      <c r="A18" s="22" t="s">
        <v>17</v>
      </c>
      <c r="B18" s="23">
        <v>41192</v>
      </c>
      <c r="C18" s="22">
        <v>1</v>
      </c>
      <c r="D18" s="22">
        <v>1</v>
      </c>
      <c r="E18" s="22">
        <v>0</v>
      </c>
      <c r="F18" s="22">
        <v>0</v>
      </c>
      <c r="G18" s="22">
        <v>0</v>
      </c>
    </row>
    <row r="19" spans="1:7" ht="12" customHeight="1">
      <c r="A19" s="22" t="s">
        <v>18</v>
      </c>
      <c r="B19" s="23">
        <v>41195</v>
      </c>
      <c r="C19" s="22">
        <v>0</v>
      </c>
      <c r="D19" s="22">
        <v>1</v>
      </c>
      <c r="E19" s="22">
        <v>0</v>
      </c>
      <c r="F19" s="22">
        <v>0</v>
      </c>
      <c r="G19" s="22">
        <v>0</v>
      </c>
    </row>
    <row r="20" spans="1:7" ht="12" customHeight="1">
      <c r="A20" s="22" t="s">
        <v>19</v>
      </c>
      <c r="B20" s="23">
        <v>41243</v>
      </c>
      <c r="C20" s="22">
        <v>1</v>
      </c>
      <c r="D20" s="22">
        <v>0</v>
      </c>
      <c r="E20" s="22">
        <v>1</v>
      </c>
      <c r="F20" s="22">
        <v>0</v>
      </c>
      <c r="G20" s="22">
        <v>0</v>
      </c>
    </row>
    <row r="21" spans="1:7" ht="12" customHeight="1">
      <c r="A21" s="22" t="s">
        <v>20</v>
      </c>
      <c r="B21" s="23">
        <v>41192</v>
      </c>
      <c r="C21" s="22">
        <v>1</v>
      </c>
      <c r="D21" s="22">
        <v>1</v>
      </c>
      <c r="E21" s="22">
        <v>0</v>
      </c>
      <c r="F21" s="22">
        <v>0</v>
      </c>
      <c r="G21" s="22">
        <v>0</v>
      </c>
    </row>
    <row r="22" spans="1:7" ht="12" customHeight="1">
      <c r="A22" s="22" t="s">
        <v>21</v>
      </c>
      <c r="B22" s="23">
        <v>41242</v>
      </c>
      <c r="C22" s="22">
        <v>1</v>
      </c>
      <c r="D22" s="22">
        <v>0</v>
      </c>
      <c r="E22" s="22">
        <v>1</v>
      </c>
      <c r="F22" s="22">
        <v>0</v>
      </c>
      <c r="G22" s="22">
        <v>0</v>
      </c>
    </row>
    <row r="23" spans="1:7" ht="12" customHeight="1">
      <c r="A23" s="22" t="s">
        <v>22</v>
      </c>
      <c r="B23" s="23">
        <v>41269</v>
      </c>
      <c r="C23" s="22">
        <v>1</v>
      </c>
      <c r="D23" s="22">
        <v>0</v>
      </c>
      <c r="E23" s="22">
        <v>0</v>
      </c>
      <c r="F23" s="22">
        <v>0</v>
      </c>
      <c r="G23" s="22">
        <v>0</v>
      </c>
    </row>
    <row r="24" spans="1:7" ht="12" customHeight="1">
      <c r="A24" s="22" t="s">
        <v>23</v>
      </c>
      <c r="B24" s="23">
        <v>41234</v>
      </c>
      <c r="C24" s="22">
        <v>1</v>
      </c>
      <c r="D24" s="22">
        <v>0</v>
      </c>
      <c r="E24" s="22">
        <v>1</v>
      </c>
      <c r="F24" s="22">
        <v>0</v>
      </c>
      <c r="G24" s="22">
        <v>0</v>
      </c>
    </row>
    <row r="25" spans="1:7" ht="12" customHeight="1">
      <c r="A25" s="22" t="s">
        <v>24</v>
      </c>
      <c r="B25" s="23">
        <v>41197</v>
      </c>
      <c r="C25" s="22">
        <v>0</v>
      </c>
      <c r="D25" s="22">
        <v>1</v>
      </c>
      <c r="E25" s="22">
        <v>0</v>
      </c>
      <c r="F25" s="22">
        <v>0</v>
      </c>
      <c r="G25" s="22">
        <v>0</v>
      </c>
    </row>
    <row r="26" spans="1:7" ht="12" customHeight="1">
      <c r="A26" s="22" t="s">
        <v>25</v>
      </c>
      <c r="B26" s="23">
        <v>41194</v>
      </c>
      <c r="C26" s="22">
        <v>0</v>
      </c>
      <c r="D26" s="22">
        <v>1</v>
      </c>
      <c r="E26" s="22">
        <v>0</v>
      </c>
      <c r="F26" s="22">
        <v>0</v>
      </c>
      <c r="G26" s="22">
        <v>0</v>
      </c>
    </row>
    <row r="27" spans="1:7" ht="12" customHeight="1">
      <c r="A27" s="22" t="s">
        <v>26</v>
      </c>
      <c r="B27" s="23">
        <v>41227</v>
      </c>
      <c r="C27" s="22">
        <v>1</v>
      </c>
      <c r="D27" s="22">
        <v>0</v>
      </c>
      <c r="E27" s="22">
        <v>1</v>
      </c>
      <c r="F27" s="22">
        <v>0</v>
      </c>
      <c r="G27" s="22">
        <v>0</v>
      </c>
    </row>
    <row r="28" spans="1:7" ht="12" customHeight="1">
      <c r="A28" s="22" t="s">
        <v>27</v>
      </c>
      <c r="B28" s="23">
        <v>41267</v>
      </c>
      <c r="C28" s="22">
        <v>0</v>
      </c>
      <c r="D28" s="22">
        <v>0</v>
      </c>
      <c r="E28" s="22">
        <v>0</v>
      </c>
      <c r="F28" s="22">
        <v>0</v>
      </c>
      <c r="G28" s="22">
        <v>1</v>
      </c>
    </row>
    <row r="29" spans="1:7" ht="12" customHeight="1">
      <c r="A29" s="22" t="s">
        <v>28</v>
      </c>
      <c r="B29" s="23">
        <v>41236</v>
      </c>
      <c r="C29" s="22">
        <v>0</v>
      </c>
      <c r="D29" s="22">
        <v>0</v>
      </c>
      <c r="E29" s="22">
        <v>1</v>
      </c>
      <c r="F29" s="22">
        <v>0</v>
      </c>
      <c r="G29" s="22">
        <v>0</v>
      </c>
    </row>
    <row r="30" spans="1:7" ht="12" customHeight="1">
      <c r="A30" s="22" t="s">
        <v>29</v>
      </c>
      <c r="B30" s="23">
        <v>41211</v>
      </c>
      <c r="C30" s="22">
        <v>0</v>
      </c>
      <c r="D30" s="22">
        <v>1</v>
      </c>
      <c r="E30" s="22">
        <v>0</v>
      </c>
      <c r="F30" s="22">
        <v>0</v>
      </c>
      <c r="G30" s="22">
        <v>0</v>
      </c>
    </row>
    <row r="31" spans="1:7" ht="12" customHeight="1">
      <c r="A31" s="22" t="s">
        <v>30</v>
      </c>
      <c r="B31" s="23">
        <v>41191</v>
      </c>
      <c r="C31" s="22">
        <v>0</v>
      </c>
      <c r="D31" s="22">
        <v>1</v>
      </c>
      <c r="E31" s="22">
        <v>0</v>
      </c>
      <c r="F31" s="22">
        <v>0</v>
      </c>
      <c r="G31" s="22">
        <v>0</v>
      </c>
    </row>
    <row r="32" spans="1:7" ht="12" customHeight="1">
      <c r="A32" s="22" t="s">
        <v>31</v>
      </c>
      <c r="B32" s="23">
        <v>41212</v>
      </c>
      <c r="C32" s="22">
        <v>1</v>
      </c>
      <c r="D32" s="22">
        <v>1</v>
      </c>
      <c r="E32" s="22">
        <v>0</v>
      </c>
      <c r="F32" s="22">
        <v>0</v>
      </c>
      <c r="G32" s="22">
        <v>0</v>
      </c>
    </row>
    <row r="33" spans="1:7" ht="12" customHeight="1">
      <c r="A33" s="22" t="s">
        <v>32</v>
      </c>
      <c r="B33" s="23">
        <v>41241</v>
      </c>
      <c r="C33" s="22">
        <v>1</v>
      </c>
      <c r="D33" s="22">
        <v>0</v>
      </c>
      <c r="E33" s="22">
        <v>1</v>
      </c>
      <c r="F33" s="22">
        <v>0</v>
      </c>
      <c r="G33" s="22">
        <v>0</v>
      </c>
    </row>
    <row r="34" spans="1:7" ht="12" customHeight="1">
      <c r="A34" s="22" t="s">
        <v>33</v>
      </c>
      <c r="B34" s="23">
        <v>41271</v>
      </c>
      <c r="C34" s="22">
        <v>1</v>
      </c>
      <c r="D34" s="22">
        <v>0</v>
      </c>
      <c r="E34" s="22">
        <v>0</v>
      </c>
      <c r="F34" s="22">
        <v>0</v>
      </c>
      <c r="G34" s="22">
        <v>0</v>
      </c>
    </row>
    <row r="35" spans="1:7" ht="12" customHeight="1">
      <c r="A35" s="22" t="s">
        <v>34</v>
      </c>
      <c r="B35" s="23">
        <v>41271</v>
      </c>
      <c r="C35" s="22">
        <v>1</v>
      </c>
      <c r="D35" s="22">
        <v>0</v>
      </c>
      <c r="E35" s="22">
        <v>0</v>
      </c>
      <c r="F35" s="22">
        <v>0</v>
      </c>
      <c r="G35" s="22">
        <v>0</v>
      </c>
    </row>
    <row r="36" spans="1:7" ht="12" customHeight="1">
      <c r="A36" s="22" t="s">
        <v>35</v>
      </c>
      <c r="B36" s="23">
        <v>41271</v>
      </c>
      <c r="C36" s="22">
        <v>1</v>
      </c>
      <c r="D36" s="22">
        <v>0</v>
      </c>
      <c r="E36" s="22">
        <v>0</v>
      </c>
      <c r="F36" s="22">
        <v>0</v>
      </c>
      <c r="G36" s="22">
        <v>0</v>
      </c>
    </row>
    <row r="37" spans="1:7" ht="12" customHeight="1">
      <c r="A37" s="22" t="s">
        <v>36</v>
      </c>
      <c r="B37" s="23">
        <v>41271</v>
      </c>
      <c r="C37" s="22">
        <v>1</v>
      </c>
      <c r="D37" s="22">
        <v>0</v>
      </c>
      <c r="E37" s="22">
        <v>0</v>
      </c>
      <c r="F37" s="22">
        <v>0</v>
      </c>
      <c r="G37" s="22">
        <v>0</v>
      </c>
    </row>
    <row r="38" spans="1:7" ht="12" customHeight="1">
      <c r="A38" s="22" t="s">
        <v>37</v>
      </c>
      <c r="B38" s="23">
        <v>41271</v>
      </c>
      <c r="C38" s="22">
        <v>1</v>
      </c>
      <c r="D38" s="22">
        <v>0</v>
      </c>
      <c r="E38" s="22">
        <v>0</v>
      </c>
      <c r="F38" s="22">
        <v>0</v>
      </c>
      <c r="G38" s="22">
        <v>0</v>
      </c>
    </row>
    <row r="39" spans="1:7" ht="12" customHeight="1">
      <c r="A39" s="22" t="s">
        <v>38</v>
      </c>
      <c r="B39" s="23">
        <v>41271</v>
      </c>
      <c r="C39" s="22">
        <v>1</v>
      </c>
      <c r="D39" s="22">
        <v>0</v>
      </c>
      <c r="E39" s="22">
        <v>0</v>
      </c>
      <c r="F39" s="22">
        <v>0</v>
      </c>
      <c r="G39" s="22">
        <v>0</v>
      </c>
    </row>
    <row r="40" spans="1:7" ht="12" customHeight="1">
      <c r="A40" s="22" t="s">
        <v>39</v>
      </c>
      <c r="B40" s="23">
        <v>41271</v>
      </c>
      <c r="C40" s="22">
        <v>1</v>
      </c>
      <c r="D40" s="22">
        <v>0</v>
      </c>
      <c r="E40" s="22">
        <v>0</v>
      </c>
      <c r="F40" s="22">
        <v>0</v>
      </c>
      <c r="G40" s="22">
        <v>0</v>
      </c>
    </row>
    <row r="41" spans="1:7" ht="12" customHeight="1">
      <c r="A41" s="22" t="s">
        <v>40</v>
      </c>
      <c r="B41" s="23">
        <v>41271</v>
      </c>
      <c r="C41" s="22">
        <v>1</v>
      </c>
      <c r="D41" s="22">
        <v>0</v>
      </c>
      <c r="E41" s="22">
        <v>0</v>
      </c>
      <c r="F41" s="22">
        <v>0</v>
      </c>
      <c r="G41" s="22">
        <v>0</v>
      </c>
    </row>
    <row r="42" spans="1:7" ht="12" customHeight="1">
      <c r="A42" s="22" t="s">
        <v>41</v>
      </c>
      <c r="B42" s="23">
        <v>41271</v>
      </c>
      <c r="C42" s="22">
        <v>1</v>
      </c>
      <c r="D42" s="22">
        <v>0</v>
      </c>
      <c r="E42" s="22">
        <v>0</v>
      </c>
      <c r="F42" s="22">
        <v>0</v>
      </c>
      <c r="G42" s="22">
        <v>0</v>
      </c>
    </row>
    <row r="43" spans="1:7" ht="12" customHeight="1">
      <c r="A43" s="22" t="s">
        <v>42</v>
      </c>
      <c r="B43" s="23">
        <v>41271</v>
      </c>
      <c r="C43" s="22">
        <v>1</v>
      </c>
      <c r="D43" s="22">
        <v>0</v>
      </c>
      <c r="E43" s="22">
        <v>0</v>
      </c>
      <c r="F43" s="22">
        <v>0</v>
      </c>
      <c r="G43" s="22">
        <v>0</v>
      </c>
    </row>
    <row r="44" spans="1:7" ht="12" customHeight="1">
      <c r="A44" s="22" t="s">
        <v>43</v>
      </c>
      <c r="B44" s="23">
        <v>41271</v>
      </c>
      <c r="C44" s="22">
        <v>1</v>
      </c>
      <c r="D44" s="22">
        <v>0</v>
      </c>
      <c r="E44" s="22">
        <v>0</v>
      </c>
      <c r="F44" s="22">
        <v>0</v>
      </c>
      <c r="G44" s="22">
        <v>0</v>
      </c>
    </row>
    <row r="45" spans="1:7" ht="12" customHeight="1">
      <c r="A45" s="22" t="s">
        <v>44</v>
      </c>
      <c r="B45" s="23">
        <v>41271</v>
      </c>
      <c r="C45" s="22">
        <v>1</v>
      </c>
      <c r="D45" s="22">
        <v>0</v>
      </c>
      <c r="E45" s="22">
        <v>0</v>
      </c>
      <c r="F45" s="22">
        <v>0</v>
      </c>
      <c r="G45" s="22">
        <v>0</v>
      </c>
    </row>
    <row r="46" spans="1:7" ht="12" customHeight="1">
      <c r="A46" s="22" t="s">
        <v>45</v>
      </c>
      <c r="B46" s="23">
        <v>41271</v>
      </c>
      <c r="C46" s="22">
        <v>1</v>
      </c>
      <c r="D46" s="22">
        <v>0</v>
      </c>
      <c r="E46" s="22">
        <v>0</v>
      </c>
      <c r="F46" s="22">
        <v>0</v>
      </c>
      <c r="G46" s="22">
        <v>0</v>
      </c>
    </row>
    <row r="47" spans="1:7" ht="12" customHeight="1">
      <c r="A47" s="22" t="s">
        <v>46</v>
      </c>
      <c r="B47" s="23">
        <v>41271</v>
      </c>
      <c r="C47" s="22">
        <v>1</v>
      </c>
      <c r="D47" s="22">
        <v>0</v>
      </c>
      <c r="E47" s="22">
        <v>0</v>
      </c>
      <c r="F47" s="22">
        <v>0</v>
      </c>
      <c r="G47" s="22">
        <v>0</v>
      </c>
    </row>
    <row r="48" spans="1:7" ht="12" customHeight="1">
      <c r="A48" s="22" t="s">
        <v>47</v>
      </c>
      <c r="B48" s="23">
        <v>41271</v>
      </c>
      <c r="C48" s="22">
        <v>1</v>
      </c>
      <c r="D48" s="22">
        <v>0</v>
      </c>
      <c r="E48" s="22">
        <v>0</v>
      </c>
      <c r="F48" s="22">
        <v>0</v>
      </c>
      <c r="G48" s="22">
        <v>0</v>
      </c>
    </row>
    <row r="49" spans="1:7" ht="12" customHeight="1">
      <c r="A49" s="22" t="s">
        <v>48</v>
      </c>
      <c r="B49" s="23">
        <v>41271</v>
      </c>
      <c r="C49" s="22">
        <v>1</v>
      </c>
      <c r="D49" s="22">
        <v>0</v>
      </c>
      <c r="E49" s="22">
        <v>0</v>
      </c>
      <c r="F49" s="22">
        <v>0</v>
      </c>
      <c r="G49" s="22">
        <v>0</v>
      </c>
    </row>
    <row r="50" spans="1:7" ht="12" customHeight="1">
      <c r="A50" s="22" t="s">
        <v>49</v>
      </c>
      <c r="B50" s="23">
        <v>41271</v>
      </c>
      <c r="C50" s="22">
        <v>1</v>
      </c>
      <c r="D50" s="22">
        <v>0</v>
      </c>
      <c r="E50" s="22">
        <v>0</v>
      </c>
      <c r="F50" s="22">
        <v>0</v>
      </c>
      <c r="G50" s="22">
        <v>0</v>
      </c>
    </row>
    <row r="51" spans="1:7" ht="12" customHeight="1">
      <c r="A51" s="22" t="s">
        <v>50</v>
      </c>
      <c r="B51" s="23">
        <v>41271</v>
      </c>
      <c r="C51" s="22">
        <v>1</v>
      </c>
      <c r="D51" s="22">
        <v>0</v>
      </c>
      <c r="E51" s="22">
        <v>0</v>
      </c>
      <c r="F51" s="22">
        <v>0</v>
      </c>
      <c r="G51" s="22">
        <v>0</v>
      </c>
    </row>
    <row r="52" spans="1:7" ht="12" customHeight="1">
      <c r="A52" s="22" t="s">
        <v>51</v>
      </c>
      <c r="B52" s="23">
        <v>41271</v>
      </c>
      <c r="C52" s="22">
        <v>1</v>
      </c>
      <c r="D52" s="22">
        <v>0</v>
      </c>
      <c r="E52" s="22">
        <v>0</v>
      </c>
      <c r="F52" s="22">
        <v>0</v>
      </c>
      <c r="G52" s="22">
        <v>0</v>
      </c>
    </row>
    <row r="53" spans="1:7" ht="12" customHeight="1">
      <c r="A53" s="22" t="s">
        <v>52</v>
      </c>
      <c r="B53" s="23">
        <v>41271</v>
      </c>
      <c r="C53" s="22">
        <v>1</v>
      </c>
      <c r="D53" s="22">
        <v>0</v>
      </c>
      <c r="E53" s="22">
        <v>0</v>
      </c>
      <c r="F53" s="22">
        <v>0</v>
      </c>
      <c r="G53" s="22">
        <v>0</v>
      </c>
    </row>
    <row r="54" spans="1:7" ht="12" customHeight="1">
      <c r="A54" s="22" t="s">
        <v>53</v>
      </c>
      <c r="B54" s="23">
        <v>41271</v>
      </c>
      <c r="C54" s="22">
        <v>1</v>
      </c>
      <c r="D54" s="22">
        <v>0</v>
      </c>
      <c r="E54" s="22">
        <v>0</v>
      </c>
      <c r="F54" s="22">
        <v>0</v>
      </c>
      <c r="G54" s="22">
        <v>0</v>
      </c>
    </row>
    <row r="55" spans="1:7" ht="12" customHeight="1">
      <c r="A55" s="22" t="s">
        <v>54</v>
      </c>
      <c r="B55" s="23">
        <v>41271</v>
      </c>
      <c r="C55" s="22">
        <v>1</v>
      </c>
      <c r="D55" s="22">
        <v>0</v>
      </c>
      <c r="E55" s="22">
        <v>0</v>
      </c>
      <c r="F55" s="22">
        <v>0</v>
      </c>
      <c r="G55" s="22">
        <v>0</v>
      </c>
    </row>
    <row r="56" spans="1:7" ht="12" customHeight="1">
      <c r="A56" s="22" t="s">
        <v>55</v>
      </c>
      <c r="B56" s="23">
        <v>41271</v>
      </c>
      <c r="C56" s="22">
        <v>1</v>
      </c>
      <c r="D56" s="22">
        <v>0</v>
      </c>
      <c r="E56" s="22">
        <v>0</v>
      </c>
      <c r="F56" s="22">
        <v>0</v>
      </c>
      <c r="G56" s="22">
        <v>0</v>
      </c>
    </row>
    <row r="57" spans="1:7" ht="12" customHeight="1">
      <c r="A57" s="22" t="s">
        <v>56</v>
      </c>
      <c r="B57" s="23">
        <v>41243</v>
      </c>
      <c r="C57" s="22">
        <v>1</v>
      </c>
      <c r="D57" s="22">
        <v>0</v>
      </c>
      <c r="E57" s="22">
        <v>1</v>
      </c>
      <c r="F57" s="22">
        <v>0</v>
      </c>
      <c r="G57" s="22">
        <v>0</v>
      </c>
    </row>
    <row r="58" spans="1:7" ht="12" customHeight="1">
      <c r="A58" s="22" t="s">
        <v>57</v>
      </c>
      <c r="B58" s="23">
        <v>41243</v>
      </c>
      <c r="C58" s="22">
        <v>1</v>
      </c>
      <c r="D58" s="22">
        <v>0</v>
      </c>
      <c r="E58" s="22">
        <v>1</v>
      </c>
      <c r="F58" s="22">
        <v>0</v>
      </c>
      <c r="G58" s="22">
        <v>0</v>
      </c>
    </row>
    <row r="59" spans="1:7" ht="12" customHeight="1">
      <c r="A59" s="22" t="s">
        <v>58</v>
      </c>
      <c r="B59" s="23">
        <v>41270</v>
      </c>
      <c r="C59" s="22">
        <v>1</v>
      </c>
      <c r="D59" s="22">
        <v>0</v>
      </c>
      <c r="E59" s="22">
        <v>0</v>
      </c>
      <c r="F59" s="22">
        <v>0</v>
      </c>
      <c r="G59" s="22">
        <v>0</v>
      </c>
    </row>
    <row r="60" spans="1:7" ht="12" customHeight="1">
      <c r="A60" s="22" t="s">
        <v>59</v>
      </c>
      <c r="B60" s="23">
        <v>41236</v>
      </c>
      <c r="C60" s="22">
        <v>0</v>
      </c>
      <c r="D60" s="22">
        <v>0</v>
      </c>
      <c r="E60" s="22">
        <v>1</v>
      </c>
      <c r="F60" s="22">
        <v>0</v>
      </c>
      <c r="G60" s="22">
        <v>1</v>
      </c>
    </row>
    <row r="61" spans="1:7" ht="12" customHeight="1">
      <c r="A61" s="22" t="s">
        <v>60</v>
      </c>
      <c r="B61" s="23">
        <v>41267</v>
      </c>
      <c r="C61" s="22">
        <v>1</v>
      </c>
      <c r="D61" s="22">
        <v>0</v>
      </c>
      <c r="E61" s="22">
        <v>0</v>
      </c>
      <c r="F61" s="22">
        <v>0</v>
      </c>
      <c r="G61" s="22">
        <v>0</v>
      </c>
    </row>
    <row r="62" spans="1:7" ht="12" customHeight="1">
      <c r="A62" s="22" t="s">
        <v>61</v>
      </c>
      <c r="B62" s="23">
        <v>41255</v>
      </c>
      <c r="C62" s="22">
        <v>1</v>
      </c>
      <c r="D62" s="22">
        <v>0</v>
      </c>
      <c r="E62" s="22">
        <v>0</v>
      </c>
      <c r="F62" s="22">
        <v>1</v>
      </c>
      <c r="G62" s="22">
        <v>0</v>
      </c>
    </row>
    <row r="63" spans="1:7" ht="12" customHeight="1">
      <c r="A63" s="22" t="s">
        <v>62</v>
      </c>
      <c r="B63" s="23">
        <v>41236</v>
      </c>
      <c r="C63" s="22">
        <v>1</v>
      </c>
      <c r="D63" s="22">
        <v>0</v>
      </c>
      <c r="E63" s="22">
        <v>1</v>
      </c>
      <c r="F63" s="22">
        <v>0</v>
      </c>
      <c r="G63" s="22">
        <v>0</v>
      </c>
    </row>
    <row r="64" spans="1:7" ht="12" customHeight="1">
      <c r="A64" s="22" t="s">
        <v>63</v>
      </c>
      <c r="B64" s="23">
        <v>41197</v>
      </c>
      <c r="C64" s="22">
        <v>1</v>
      </c>
      <c r="D64" s="22">
        <v>1</v>
      </c>
      <c r="E64" s="22">
        <v>0</v>
      </c>
      <c r="F64" s="22">
        <v>0</v>
      </c>
      <c r="G64" s="22">
        <v>0</v>
      </c>
    </row>
    <row r="65" spans="1:7" ht="12" customHeight="1">
      <c r="A65" s="22" t="s">
        <v>64</v>
      </c>
      <c r="B65" s="23">
        <v>41194</v>
      </c>
      <c r="C65" s="22">
        <v>1</v>
      </c>
      <c r="D65" s="22">
        <v>1</v>
      </c>
      <c r="E65" s="22">
        <v>0</v>
      </c>
      <c r="F65" s="22">
        <v>0</v>
      </c>
      <c r="G65" s="22">
        <v>0</v>
      </c>
    </row>
    <row r="66" spans="1:7" ht="12" customHeight="1">
      <c r="A66" s="22" t="s">
        <v>65</v>
      </c>
      <c r="B66" s="23">
        <v>41243</v>
      </c>
      <c r="C66" s="22">
        <v>1</v>
      </c>
      <c r="D66" s="22">
        <v>0</v>
      </c>
      <c r="E66" s="22">
        <v>1</v>
      </c>
      <c r="F66" s="22">
        <v>0</v>
      </c>
      <c r="G66" s="22">
        <v>0</v>
      </c>
    </row>
    <row r="67" spans="1:7" ht="12" customHeight="1">
      <c r="A67" s="22" t="s">
        <v>66</v>
      </c>
      <c r="B67" s="23">
        <v>41262</v>
      </c>
      <c r="C67" s="22">
        <v>1</v>
      </c>
      <c r="D67" s="22">
        <v>0</v>
      </c>
      <c r="E67" s="22">
        <v>0</v>
      </c>
      <c r="F67" s="22">
        <v>0</v>
      </c>
      <c r="G67" s="22">
        <v>0</v>
      </c>
    </row>
    <row r="68" spans="1:7" ht="12" customHeight="1">
      <c r="A68" s="22" t="s">
        <v>67</v>
      </c>
      <c r="B68" s="23">
        <v>41262</v>
      </c>
      <c r="C68" s="22">
        <v>1</v>
      </c>
      <c r="D68" s="22">
        <v>0</v>
      </c>
      <c r="E68" s="22">
        <v>0</v>
      </c>
      <c r="F68" s="22">
        <v>0</v>
      </c>
      <c r="G68" s="22">
        <v>0</v>
      </c>
    </row>
    <row r="69" spans="1:7" ht="12" customHeight="1">
      <c r="A69" s="22" t="s">
        <v>68</v>
      </c>
      <c r="B69" s="23">
        <v>41270</v>
      </c>
      <c r="C69" s="22">
        <v>1</v>
      </c>
      <c r="D69" s="22">
        <v>0</v>
      </c>
      <c r="E69" s="22">
        <v>0</v>
      </c>
      <c r="F69" s="22">
        <v>0</v>
      </c>
      <c r="G69" s="22">
        <v>0</v>
      </c>
    </row>
    <row r="70" spans="1:7" ht="12" customHeight="1">
      <c r="A70" s="22" t="s">
        <v>69</v>
      </c>
      <c r="B70" s="23">
        <v>41263</v>
      </c>
      <c r="C70" s="22">
        <v>1</v>
      </c>
      <c r="D70" s="22">
        <v>0</v>
      </c>
      <c r="E70" s="22">
        <v>0</v>
      </c>
      <c r="F70" s="22">
        <v>0</v>
      </c>
      <c r="G70" s="22">
        <v>0</v>
      </c>
    </row>
    <row r="71" spans="1:7" ht="12" customHeight="1">
      <c r="A71" s="22" t="s">
        <v>70</v>
      </c>
      <c r="B71" s="23">
        <v>41197</v>
      </c>
      <c r="C71" s="22">
        <v>0</v>
      </c>
      <c r="D71" s="22">
        <v>1</v>
      </c>
      <c r="E71" s="22">
        <v>0</v>
      </c>
      <c r="F71" s="22">
        <v>0</v>
      </c>
      <c r="G71" s="22">
        <v>0</v>
      </c>
    </row>
    <row r="72" spans="1:7" ht="12" customHeight="1">
      <c r="A72" s="22" t="s">
        <v>71</v>
      </c>
      <c r="B72" s="23">
        <v>41212</v>
      </c>
      <c r="C72" s="22">
        <v>0</v>
      </c>
      <c r="D72" s="22">
        <v>1</v>
      </c>
      <c r="E72" s="22">
        <v>0</v>
      </c>
      <c r="F72" s="22">
        <v>0</v>
      </c>
      <c r="G72" s="22">
        <v>0</v>
      </c>
    </row>
    <row r="73" spans="1:7" ht="12" customHeight="1">
      <c r="A73" s="22" t="s">
        <v>72</v>
      </c>
      <c r="B73" s="23">
        <v>41212</v>
      </c>
      <c r="C73" s="22">
        <v>0</v>
      </c>
      <c r="D73" s="22">
        <v>1</v>
      </c>
      <c r="E73" s="22">
        <v>0</v>
      </c>
      <c r="F73" s="22">
        <v>0</v>
      </c>
      <c r="G73" s="22">
        <v>0</v>
      </c>
    </row>
    <row r="74" spans="1:7" ht="12" customHeight="1">
      <c r="A74" s="22" t="s">
        <v>73</v>
      </c>
      <c r="B74" s="23">
        <v>41228</v>
      </c>
      <c r="C74" s="22">
        <v>1</v>
      </c>
      <c r="D74" s="22">
        <v>0</v>
      </c>
      <c r="E74" s="22">
        <v>1</v>
      </c>
      <c r="F74" s="22">
        <v>0</v>
      </c>
      <c r="G74" s="22">
        <v>0</v>
      </c>
    </row>
    <row r="75" spans="1:7" ht="12" customHeight="1">
      <c r="A75" s="22" t="s">
        <v>74</v>
      </c>
      <c r="B75" s="23">
        <v>41243</v>
      </c>
      <c r="C75" s="22">
        <v>0</v>
      </c>
      <c r="D75" s="22">
        <v>0</v>
      </c>
      <c r="E75" s="22">
        <v>1</v>
      </c>
      <c r="F75" s="22">
        <v>0</v>
      </c>
      <c r="G75" s="22">
        <v>0</v>
      </c>
    </row>
    <row r="76" spans="1:7" ht="12" customHeight="1">
      <c r="A76" s="22" t="s">
        <v>75</v>
      </c>
      <c r="B76" s="23">
        <v>41236</v>
      </c>
      <c r="C76" s="22">
        <v>0</v>
      </c>
      <c r="D76" s="22">
        <v>0</v>
      </c>
      <c r="E76" s="22">
        <v>1</v>
      </c>
      <c r="F76" s="22">
        <v>0</v>
      </c>
      <c r="G76" s="22">
        <v>0</v>
      </c>
    </row>
    <row r="77" spans="1:7" ht="12" customHeight="1">
      <c r="A77" s="22" t="s">
        <v>76</v>
      </c>
      <c r="B77" s="23">
        <v>41243</v>
      </c>
      <c r="C77" s="22">
        <v>0</v>
      </c>
      <c r="D77" s="22">
        <v>0</v>
      </c>
      <c r="E77" s="22">
        <v>1</v>
      </c>
      <c r="F77" s="22">
        <v>0</v>
      </c>
      <c r="G77" s="22">
        <v>0</v>
      </c>
    </row>
    <row r="78" spans="1:7" ht="12" customHeight="1">
      <c r="A78" s="22" t="s">
        <v>77</v>
      </c>
      <c r="B78" s="23">
        <v>41243</v>
      </c>
      <c r="C78" s="22">
        <v>0</v>
      </c>
      <c r="D78" s="22">
        <v>0</v>
      </c>
      <c r="E78" s="22">
        <v>1</v>
      </c>
      <c r="F78" s="22">
        <v>0</v>
      </c>
      <c r="G78" s="22">
        <v>0</v>
      </c>
    </row>
    <row r="79" spans="1:7" ht="12" customHeight="1">
      <c r="A79" s="22" t="s">
        <v>78</v>
      </c>
      <c r="B79" s="23">
        <v>41243</v>
      </c>
      <c r="C79" s="22">
        <v>0</v>
      </c>
      <c r="D79" s="22">
        <v>0</v>
      </c>
      <c r="E79" s="22">
        <v>1</v>
      </c>
      <c r="F79" s="22">
        <v>0</v>
      </c>
      <c r="G79" s="22">
        <v>0</v>
      </c>
    </row>
    <row r="80" spans="1:7" ht="12" customHeight="1">
      <c r="A80" s="22" t="s">
        <v>79</v>
      </c>
      <c r="B80" s="23">
        <v>41212</v>
      </c>
      <c r="C80" s="22">
        <v>0</v>
      </c>
      <c r="D80" s="22">
        <v>1</v>
      </c>
      <c r="E80" s="22">
        <v>0</v>
      </c>
      <c r="F80" s="22">
        <v>0</v>
      </c>
      <c r="G80" s="22">
        <v>0</v>
      </c>
    </row>
    <row r="81" spans="1:7" ht="12" customHeight="1">
      <c r="A81" s="22" t="s">
        <v>80</v>
      </c>
      <c r="B81" s="23">
        <v>41243</v>
      </c>
      <c r="C81" s="22">
        <v>1</v>
      </c>
      <c r="D81" s="22">
        <v>0</v>
      </c>
      <c r="E81" s="22">
        <v>1</v>
      </c>
      <c r="F81" s="22">
        <v>0</v>
      </c>
      <c r="G81" s="22">
        <v>0</v>
      </c>
    </row>
    <row r="82" spans="1:7" ht="12" customHeight="1">
      <c r="A82" s="22" t="s">
        <v>81</v>
      </c>
      <c r="B82" s="23">
        <v>41237</v>
      </c>
      <c r="C82" s="22">
        <v>0</v>
      </c>
      <c r="D82" s="22">
        <v>0</v>
      </c>
      <c r="E82" s="22">
        <v>1</v>
      </c>
      <c r="F82" s="22">
        <v>0</v>
      </c>
      <c r="G82" s="22">
        <v>0</v>
      </c>
    </row>
    <row r="83" spans="1:7" ht="12" customHeight="1">
      <c r="A83" s="22" t="s">
        <v>82</v>
      </c>
      <c r="B83" s="23">
        <v>41234</v>
      </c>
      <c r="C83" s="22">
        <v>0</v>
      </c>
      <c r="D83" s="22">
        <v>0</v>
      </c>
      <c r="E83" s="22">
        <v>1</v>
      </c>
      <c r="F83" s="22">
        <v>0</v>
      </c>
      <c r="G83" s="22">
        <v>0</v>
      </c>
    </row>
    <row r="84" spans="1:7" ht="12" customHeight="1">
      <c r="A84" s="22" t="s">
        <v>83</v>
      </c>
      <c r="B84" s="23">
        <v>41213</v>
      </c>
      <c r="C84" s="22">
        <v>0</v>
      </c>
      <c r="D84" s="22">
        <v>1</v>
      </c>
      <c r="E84" s="22">
        <v>0</v>
      </c>
      <c r="F84" s="22">
        <v>0</v>
      </c>
      <c r="G84" s="22">
        <v>0</v>
      </c>
    </row>
    <row r="85" spans="1:7" ht="12" customHeight="1">
      <c r="A85" s="22" t="s">
        <v>84</v>
      </c>
      <c r="B85" s="23">
        <v>41242</v>
      </c>
      <c r="C85" s="22">
        <v>0</v>
      </c>
      <c r="D85" s="22">
        <v>0</v>
      </c>
      <c r="E85" s="22">
        <v>1</v>
      </c>
      <c r="F85" s="22">
        <v>0</v>
      </c>
      <c r="G85" s="22">
        <v>0</v>
      </c>
    </row>
    <row r="86" spans="1:7" ht="12" customHeight="1">
      <c r="A86" s="22" t="s">
        <v>85</v>
      </c>
      <c r="B86" s="23">
        <v>41237</v>
      </c>
      <c r="C86" s="22">
        <v>0</v>
      </c>
      <c r="D86" s="22">
        <v>0</v>
      </c>
      <c r="E86" s="22">
        <v>1</v>
      </c>
      <c r="F86" s="22">
        <v>0</v>
      </c>
      <c r="G86" s="22">
        <v>0</v>
      </c>
    </row>
    <row r="87" spans="1:7" ht="12" customHeight="1">
      <c r="A87" s="22" t="s">
        <v>86</v>
      </c>
      <c r="B87" s="23">
        <v>41267</v>
      </c>
      <c r="C87" s="22">
        <v>0</v>
      </c>
      <c r="D87" s="22">
        <v>0</v>
      </c>
      <c r="E87" s="22">
        <v>0</v>
      </c>
      <c r="F87" s="22">
        <v>0</v>
      </c>
      <c r="G87" s="22">
        <v>1</v>
      </c>
    </row>
    <row r="88" spans="1:7" ht="12" customHeight="1">
      <c r="A88" s="22" t="s">
        <v>87</v>
      </c>
      <c r="B88" s="23">
        <v>41259</v>
      </c>
      <c r="C88" s="22">
        <v>0</v>
      </c>
      <c r="D88" s="22">
        <v>0</v>
      </c>
      <c r="E88" s="22">
        <v>0</v>
      </c>
      <c r="F88" s="22">
        <v>0</v>
      </c>
      <c r="G88" s="22">
        <v>0</v>
      </c>
    </row>
    <row r="89" spans="1:7" ht="12" customHeight="1">
      <c r="A89" s="22" t="s">
        <v>88</v>
      </c>
      <c r="B89" s="23">
        <v>41197</v>
      </c>
      <c r="C89" s="22">
        <v>0</v>
      </c>
      <c r="D89" s="22">
        <v>1</v>
      </c>
      <c r="E89" s="22">
        <v>0</v>
      </c>
      <c r="F89" s="22">
        <v>0</v>
      </c>
      <c r="G89" s="22">
        <v>0</v>
      </c>
    </row>
    <row r="90" spans="1:7" ht="12" customHeight="1">
      <c r="A90" s="22" t="s">
        <v>89</v>
      </c>
      <c r="B90" s="23">
        <v>41205</v>
      </c>
      <c r="C90" s="22">
        <v>0</v>
      </c>
      <c r="D90" s="22">
        <v>1</v>
      </c>
      <c r="E90" s="22">
        <v>0</v>
      </c>
      <c r="F90" s="22">
        <v>0</v>
      </c>
      <c r="G90" s="22">
        <v>0</v>
      </c>
    </row>
    <row r="91" spans="1:7" ht="12" customHeight="1">
      <c r="A91" s="22" t="s">
        <v>90</v>
      </c>
      <c r="B91" s="23">
        <v>41242</v>
      </c>
      <c r="C91" s="22">
        <v>0</v>
      </c>
      <c r="D91" s="22">
        <v>0</v>
      </c>
      <c r="E91" s="22">
        <v>1</v>
      </c>
      <c r="F91" s="22">
        <v>0</v>
      </c>
      <c r="G91" s="22">
        <v>0</v>
      </c>
    </row>
    <row r="92" spans="1:7" ht="12" customHeight="1">
      <c r="A92" s="22" t="s">
        <v>91</v>
      </c>
      <c r="B92" s="23">
        <v>41197</v>
      </c>
      <c r="C92" s="22">
        <v>0</v>
      </c>
      <c r="D92" s="22">
        <v>1</v>
      </c>
      <c r="E92" s="22">
        <v>0</v>
      </c>
      <c r="F92" s="22">
        <v>0</v>
      </c>
      <c r="G92" s="22">
        <v>0</v>
      </c>
    </row>
    <row r="93" spans="1:7" ht="12" customHeight="1">
      <c r="A93" s="22" t="s">
        <v>92</v>
      </c>
      <c r="B93" s="23">
        <v>41242</v>
      </c>
      <c r="C93" s="22">
        <v>0</v>
      </c>
      <c r="D93" s="22">
        <v>0</v>
      </c>
      <c r="E93" s="22">
        <v>1</v>
      </c>
      <c r="F93" s="22">
        <v>0</v>
      </c>
      <c r="G93" s="22">
        <v>0</v>
      </c>
    </row>
    <row r="94" spans="1:7" ht="12" customHeight="1">
      <c r="A94" s="22" t="s">
        <v>93</v>
      </c>
      <c r="B94" s="23">
        <v>41197</v>
      </c>
      <c r="C94" s="22">
        <v>0</v>
      </c>
      <c r="D94" s="22">
        <v>1</v>
      </c>
      <c r="E94" s="22">
        <v>0</v>
      </c>
      <c r="F94" s="22">
        <v>0</v>
      </c>
      <c r="G94" s="22">
        <v>0</v>
      </c>
    </row>
    <row r="95" spans="1:7" ht="12" customHeight="1">
      <c r="A95" s="22" t="s">
        <v>94</v>
      </c>
      <c r="B95" s="23">
        <v>41197</v>
      </c>
      <c r="C95" s="22">
        <v>0</v>
      </c>
      <c r="D95" s="22">
        <v>1</v>
      </c>
      <c r="E95" s="22">
        <v>0</v>
      </c>
      <c r="F95" s="22">
        <v>0</v>
      </c>
      <c r="G95" s="22">
        <v>0</v>
      </c>
    </row>
    <row r="96" spans="1:7" ht="12" customHeight="1">
      <c r="A96" s="22" t="s">
        <v>95</v>
      </c>
      <c r="B96" s="23">
        <v>41226</v>
      </c>
      <c r="C96" s="22">
        <v>0</v>
      </c>
      <c r="D96" s="22">
        <v>0</v>
      </c>
      <c r="E96" s="22">
        <v>1</v>
      </c>
      <c r="F96" s="22">
        <v>0</v>
      </c>
      <c r="G96" s="22">
        <v>0</v>
      </c>
    </row>
    <row r="97" spans="1:7" ht="12" customHeight="1">
      <c r="A97" s="22" t="s">
        <v>96</v>
      </c>
      <c r="B97" s="23">
        <v>41270</v>
      </c>
      <c r="C97" s="22">
        <v>0</v>
      </c>
      <c r="D97" s="22">
        <v>0</v>
      </c>
      <c r="E97" s="22">
        <v>0</v>
      </c>
      <c r="F97" s="22">
        <v>0</v>
      </c>
      <c r="G97" s="22">
        <v>0</v>
      </c>
    </row>
    <row r="98" spans="1:7" ht="12" customHeight="1">
      <c r="A98" s="22" t="s">
        <v>97</v>
      </c>
      <c r="B98" s="23">
        <v>41197</v>
      </c>
      <c r="C98" s="22">
        <v>0</v>
      </c>
      <c r="D98" s="22">
        <v>1</v>
      </c>
      <c r="E98" s="22">
        <v>0</v>
      </c>
      <c r="F98" s="22">
        <v>0</v>
      </c>
      <c r="G98" s="22">
        <v>0</v>
      </c>
    </row>
    <row r="99" spans="1:7" ht="12" customHeight="1">
      <c r="A99" s="22" t="s">
        <v>98</v>
      </c>
      <c r="B99" s="23">
        <v>41257</v>
      </c>
      <c r="C99" s="22">
        <v>0</v>
      </c>
      <c r="D99" s="22">
        <v>0</v>
      </c>
      <c r="E99" s="22">
        <v>0</v>
      </c>
      <c r="F99" s="22">
        <v>1</v>
      </c>
      <c r="G99" s="22">
        <v>0</v>
      </c>
    </row>
    <row r="100" spans="1:7" ht="12" customHeight="1">
      <c r="A100" s="22" t="s">
        <v>99</v>
      </c>
      <c r="B100" s="23">
        <v>41209</v>
      </c>
      <c r="C100" s="22">
        <v>0</v>
      </c>
      <c r="D100" s="22">
        <v>1</v>
      </c>
      <c r="E100" s="22">
        <v>0</v>
      </c>
      <c r="F100" s="22">
        <v>0</v>
      </c>
      <c r="G100" s="22">
        <v>0</v>
      </c>
    </row>
    <row r="101" spans="1:7" ht="12" customHeight="1">
      <c r="A101" s="22" t="s">
        <v>100</v>
      </c>
      <c r="B101" s="23">
        <v>41197</v>
      </c>
      <c r="C101" s="22">
        <v>0</v>
      </c>
      <c r="D101" s="22">
        <v>1</v>
      </c>
      <c r="E101" s="22">
        <v>0</v>
      </c>
      <c r="F101" s="22">
        <v>0</v>
      </c>
      <c r="G101" s="22">
        <v>0</v>
      </c>
    </row>
    <row r="102" spans="1:7" ht="12" customHeight="1">
      <c r="A102" s="22" t="s">
        <v>101</v>
      </c>
      <c r="B102" s="23">
        <v>41241</v>
      </c>
      <c r="C102" s="22">
        <v>1</v>
      </c>
      <c r="D102" s="22">
        <v>0</v>
      </c>
      <c r="E102" s="22">
        <v>1</v>
      </c>
      <c r="F102" s="22">
        <v>0</v>
      </c>
      <c r="G102" s="22">
        <v>0</v>
      </c>
    </row>
    <row r="103" spans="1:7" ht="12" customHeight="1">
      <c r="A103" s="22" t="s">
        <v>102</v>
      </c>
      <c r="B103" s="23">
        <v>41193</v>
      </c>
      <c r="C103" s="22">
        <v>0</v>
      </c>
      <c r="D103" s="22">
        <v>1</v>
      </c>
      <c r="E103" s="22">
        <v>0</v>
      </c>
      <c r="F103" s="22">
        <v>0</v>
      </c>
      <c r="G103" s="22">
        <v>0</v>
      </c>
    </row>
    <row r="104" spans="1:7" ht="12" customHeight="1">
      <c r="A104" s="22" t="s">
        <v>103</v>
      </c>
      <c r="B104" s="23">
        <v>41209</v>
      </c>
      <c r="C104" s="22">
        <v>0</v>
      </c>
      <c r="D104" s="22">
        <v>1</v>
      </c>
      <c r="E104" s="22">
        <v>0</v>
      </c>
      <c r="F104" s="22">
        <v>0</v>
      </c>
      <c r="G104" s="22">
        <v>0</v>
      </c>
    </row>
    <row r="105" spans="1:7" ht="12" customHeight="1">
      <c r="A105" s="22" t="s">
        <v>104</v>
      </c>
      <c r="B105" s="23">
        <v>41235</v>
      </c>
      <c r="C105" s="22">
        <v>1</v>
      </c>
      <c r="D105" s="22">
        <v>0</v>
      </c>
      <c r="E105" s="22">
        <v>1</v>
      </c>
      <c r="F105" s="22">
        <v>0</v>
      </c>
      <c r="G105" s="22">
        <v>0</v>
      </c>
    </row>
    <row r="106" spans="1:7" ht="12" customHeight="1">
      <c r="A106" s="22" t="s">
        <v>105</v>
      </c>
      <c r="B106" s="23">
        <v>41234</v>
      </c>
      <c r="C106" s="22">
        <v>0</v>
      </c>
      <c r="D106" s="22">
        <v>0</v>
      </c>
      <c r="E106" s="22">
        <v>1</v>
      </c>
      <c r="F106" s="22">
        <v>0</v>
      </c>
      <c r="G106" s="22">
        <v>0</v>
      </c>
    </row>
    <row r="107" spans="1:7" ht="12" customHeight="1">
      <c r="A107" s="22" t="s">
        <v>106</v>
      </c>
      <c r="B107" s="23">
        <v>41242</v>
      </c>
      <c r="C107" s="22">
        <v>0</v>
      </c>
      <c r="D107" s="22">
        <v>0</v>
      </c>
      <c r="E107" s="22">
        <v>1</v>
      </c>
      <c r="F107" s="22">
        <v>0</v>
      </c>
      <c r="G107" s="22">
        <v>0</v>
      </c>
    </row>
    <row r="108" spans="1:7" ht="12" customHeight="1">
      <c r="A108" s="22" t="s">
        <v>107</v>
      </c>
      <c r="B108" s="23">
        <v>41269</v>
      </c>
      <c r="C108" s="22">
        <v>0</v>
      </c>
      <c r="D108" s="22">
        <v>0</v>
      </c>
      <c r="E108" s="22">
        <v>0</v>
      </c>
      <c r="F108" s="22">
        <v>0</v>
      </c>
      <c r="G108" s="22">
        <v>0</v>
      </c>
    </row>
    <row r="109" spans="1:7" ht="12" customHeight="1">
      <c r="A109" s="22" t="s">
        <v>108</v>
      </c>
      <c r="B109" s="23">
        <v>41212</v>
      </c>
      <c r="C109" s="22">
        <v>0</v>
      </c>
      <c r="D109" s="22">
        <v>1</v>
      </c>
      <c r="E109" s="22">
        <v>0</v>
      </c>
      <c r="F109" s="22">
        <v>0</v>
      </c>
      <c r="G109" s="22">
        <v>0</v>
      </c>
    </row>
    <row r="110" spans="1:7" ht="12" customHeight="1">
      <c r="A110" s="22" t="s">
        <v>109</v>
      </c>
      <c r="B110" s="23">
        <v>41265</v>
      </c>
      <c r="C110" s="22">
        <v>0</v>
      </c>
      <c r="D110" s="22">
        <v>0</v>
      </c>
      <c r="E110" s="22">
        <v>0</v>
      </c>
      <c r="F110" s="22">
        <v>0</v>
      </c>
      <c r="G110" s="22">
        <v>0</v>
      </c>
    </row>
    <row r="111" spans="1:7" ht="12" customHeight="1">
      <c r="A111" s="22" t="s">
        <v>110</v>
      </c>
      <c r="B111" s="23">
        <v>41271</v>
      </c>
      <c r="C111" s="22">
        <v>0</v>
      </c>
      <c r="D111" s="22">
        <v>0</v>
      </c>
      <c r="E111" s="22">
        <v>0</v>
      </c>
      <c r="F111" s="22">
        <v>0</v>
      </c>
      <c r="G111" s="22">
        <v>0</v>
      </c>
    </row>
    <row r="112" spans="1:7" ht="12" customHeight="1">
      <c r="A112" s="22" t="s">
        <v>111</v>
      </c>
      <c r="B112" s="23">
        <v>41212</v>
      </c>
      <c r="C112" s="22">
        <v>0</v>
      </c>
      <c r="D112" s="22">
        <v>1</v>
      </c>
      <c r="E112" s="22">
        <v>0</v>
      </c>
      <c r="F112" s="22">
        <v>0</v>
      </c>
      <c r="G112" s="22">
        <v>0</v>
      </c>
    </row>
    <row r="113" spans="1:7" ht="12" customHeight="1">
      <c r="A113" s="22" t="s">
        <v>112</v>
      </c>
      <c r="B113" s="23">
        <v>41212</v>
      </c>
      <c r="C113" s="22">
        <v>0</v>
      </c>
      <c r="D113" s="22">
        <v>1</v>
      </c>
      <c r="E113" s="22">
        <v>0</v>
      </c>
      <c r="F113" s="22">
        <v>0</v>
      </c>
      <c r="G113" s="22">
        <v>0</v>
      </c>
    </row>
    <row r="114" spans="1:7" ht="12" customHeight="1">
      <c r="A114" s="22" t="s">
        <v>113</v>
      </c>
      <c r="B114" s="23">
        <v>41227</v>
      </c>
      <c r="C114" s="22">
        <v>1</v>
      </c>
      <c r="D114" s="22">
        <v>0</v>
      </c>
      <c r="E114" s="22">
        <v>1</v>
      </c>
      <c r="F114" s="22">
        <v>0</v>
      </c>
      <c r="G114" s="22">
        <v>0</v>
      </c>
    </row>
    <row r="115" spans="1:7" ht="12" customHeight="1">
      <c r="A115" s="22" t="s">
        <v>114</v>
      </c>
      <c r="B115" s="23">
        <v>41270</v>
      </c>
      <c r="C115" s="22">
        <v>0</v>
      </c>
      <c r="D115" s="22">
        <v>0</v>
      </c>
      <c r="E115" s="22">
        <v>0</v>
      </c>
      <c r="F115" s="22">
        <v>0</v>
      </c>
      <c r="G115" s="22">
        <v>0</v>
      </c>
    </row>
    <row r="116" spans="1:7" ht="12" customHeight="1">
      <c r="A116" s="22" t="s">
        <v>115</v>
      </c>
      <c r="B116" s="23">
        <v>41222</v>
      </c>
      <c r="C116" s="22">
        <v>0</v>
      </c>
      <c r="D116" s="22">
        <v>0</v>
      </c>
      <c r="E116" s="22">
        <v>1</v>
      </c>
      <c r="F116" s="22">
        <v>0</v>
      </c>
      <c r="G116" s="22">
        <v>0</v>
      </c>
    </row>
    <row r="117" spans="1:7" ht="12" customHeight="1">
      <c r="A117" s="22" t="s">
        <v>116</v>
      </c>
      <c r="B117" s="23">
        <v>41271</v>
      </c>
      <c r="C117" s="22">
        <v>0</v>
      </c>
      <c r="D117" s="22">
        <v>0</v>
      </c>
      <c r="E117" s="22">
        <v>0</v>
      </c>
      <c r="F117" s="22">
        <v>0</v>
      </c>
      <c r="G117" s="22">
        <v>0</v>
      </c>
    </row>
    <row r="118" spans="1:7" ht="12" customHeight="1">
      <c r="A118" s="22" t="s">
        <v>117</v>
      </c>
      <c r="B118" s="23">
        <v>41267</v>
      </c>
      <c r="C118" s="22">
        <v>0</v>
      </c>
      <c r="D118" s="22">
        <v>0</v>
      </c>
      <c r="E118" s="22">
        <v>0</v>
      </c>
      <c r="F118" s="22">
        <v>0</v>
      </c>
      <c r="G118" s="22">
        <v>1</v>
      </c>
    </row>
    <row r="119" spans="1:7" ht="12" customHeight="1">
      <c r="A119" s="22" t="s">
        <v>118</v>
      </c>
      <c r="B119" s="23">
        <v>41267</v>
      </c>
      <c r="C119" s="22">
        <v>0</v>
      </c>
      <c r="D119" s="22">
        <v>0</v>
      </c>
      <c r="E119" s="22">
        <v>0</v>
      </c>
      <c r="F119" s="22">
        <v>0</v>
      </c>
      <c r="G119" s="22">
        <v>1</v>
      </c>
    </row>
    <row r="120" spans="1:7" ht="12" customHeight="1">
      <c r="A120" s="22" t="s">
        <v>119</v>
      </c>
      <c r="B120" s="23">
        <v>41267</v>
      </c>
      <c r="C120" s="22">
        <v>0</v>
      </c>
      <c r="D120" s="22">
        <v>0</v>
      </c>
      <c r="E120" s="22">
        <v>0</v>
      </c>
      <c r="F120" s="22">
        <v>0</v>
      </c>
      <c r="G120" s="22">
        <v>0</v>
      </c>
    </row>
    <row r="121" spans="1:7" ht="12" customHeight="1">
      <c r="A121" s="22" t="s">
        <v>120</v>
      </c>
      <c r="B121" s="23">
        <v>41213</v>
      </c>
      <c r="C121" s="22">
        <v>0</v>
      </c>
      <c r="D121" s="22">
        <v>1</v>
      </c>
      <c r="E121" s="22">
        <v>0</v>
      </c>
      <c r="F121" s="22">
        <v>0</v>
      </c>
      <c r="G121" s="22">
        <v>1</v>
      </c>
    </row>
    <row r="122" spans="1:7" ht="12" customHeight="1">
      <c r="A122" s="22" t="s">
        <v>121</v>
      </c>
      <c r="B122" s="23">
        <v>41213</v>
      </c>
      <c r="C122" s="22">
        <v>0</v>
      </c>
      <c r="D122" s="22">
        <v>1</v>
      </c>
      <c r="E122" s="22">
        <v>0</v>
      </c>
      <c r="F122" s="22">
        <v>0</v>
      </c>
      <c r="G122" s="22">
        <v>0</v>
      </c>
    </row>
    <row r="123" spans="1:7" ht="12" customHeight="1">
      <c r="A123" s="22" t="s">
        <v>122</v>
      </c>
      <c r="B123" s="23">
        <v>41260</v>
      </c>
      <c r="C123" s="22">
        <v>1</v>
      </c>
      <c r="D123" s="22">
        <v>0</v>
      </c>
      <c r="E123" s="22">
        <v>0</v>
      </c>
      <c r="F123" s="22">
        <v>0</v>
      </c>
      <c r="G123" s="22">
        <v>0</v>
      </c>
    </row>
    <row r="124" spans="1:7" ht="12" customHeight="1">
      <c r="A124" s="22" t="s">
        <v>123</v>
      </c>
      <c r="B124" s="23">
        <v>41265</v>
      </c>
      <c r="C124" s="22">
        <v>0</v>
      </c>
      <c r="D124" s="22">
        <v>0</v>
      </c>
      <c r="E124" s="22">
        <v>0</v>
      </c>
      <c r="F124" s="22">
        <v>0</v>
      </c>
      <c r="G124" s="22">
        <v>0</v>
      </c>
    </row>
    <row r="125" spans="1:7" ht="12" customHeight="1">
      <c r="A125" s="22" t="s">
        <v>124</v>
      </c>
      <c r="B125" s="23">
        <v>41213</v>
      </c>
      <c r="C125" s="22">
        <v>0</v>
      </c>
      <c r="D125" s="22">
        <v>1</v>
      </c>
      <c r="E125" s="22">
        <v>0</v>
      </c>
      <c r="F125" s="22">
        <v>0</v>
      </c>
      <c r="G125" s="22">
        <v>0</v>
      </c>
    </row>
    <row r="126" spans="1:7" ht="12" customHeight="1">
      <c r="A126" s="22" t="s">
        <v>125</v>
      </c>
      <c r="B126" s="23">
        <v>41205</v>
      </c>
      <c r="C126" s="22">
        <v>0</v>
      </c>
      <c r="D126" s="22">
        <v>1</v>
      </c>
      <c r="E126" s="22">
        <v>0</v>
      </c>
      <c r="F126" s="22">
        <v>0</v>
      </c>
      <c r="G126" s="22">
        <v>0</v>
      </c>
    </row>
    <row r="127" spans="1:7" ht="12" customHeight="1">
      <c r="A127" s="22" t="s">
        <v>126</v>
      </c>
      <c r="B127" s="23">
        <v>41197</v>
      </c>
      <c r="C127" s="22">
        <v>1</v>
      </c>
      <c r="D127" s="22">
        <v>1</v>
      </c>
      <c r="E127" s="22">
        <v>0</v>
      </c>
      <c r="F127" s="22">
        <v>0</v>
      </c>
      <c r="G127" s="22">
        <v>0</v>
      </c>
    </row>
    <row r="128" spans="1:7" ht="12" customHeight="1">
      <c r="A128" s="22" t="s">
        <v>127</v>
      </c>
      <c r="B128" s="23">
        <v>41192</v>
      </c>
      <c r="C128" s="22">
        <v>0</v>
      </c>
      <c r="D128" s="22">
        <v>1</v>
      </c>
      <c r="E128" s="22">
        <v>0</v>
      </c>
      <c r="F128" s="22">
        <v>0</v>
      </c>
      <c r="G128" s="22">
        <v>0</v>
      </c>
    </row>
    <row r="129" spans="1:7" ht="12" customHeight="1">
      <c r="A129" s="22" t="s">
        <v>128</v>
      </c>
      <c r="B129" s="23">
        <v>41211</v>
      </c>
      <c r="C129" s="22">
        <v>1</v>
      </c>
      <c r="D129" s="22">
        <v>1</v>
      </c>
      <c r="E129" s="22">
        <v>0</v>
      </c>
      <c r="F129" s="22">
        <v>0</v>
      </c>
      <c r="G129" s="22">
        <v>0</v>
      </c>
    </row>
    <row r="130" spans="1:7" ht="12" customHeight="1">
      <c r="A130" s="22" t="s">
        <v>129</v>
      </c>
      <c r="B130" s="23">
        <v>41213</v>
      </c>
      <c r="C130" s="22">
        <v>1</v>
      </c>
      <c r="D130" s="22">
        <v>1</v>
      </c>
      <c r="E130" s="22">
        <v>0</v>
      </c>
      <c r="F130" s="22">
        <v>0</v>
      </c>
      <c r="G130" s="22">
        <v>0</v>
      </c>
    </row>
    <row r="131" spans="1:7" ht="12" customHeight="1">
      <c r="A131" s="22" t="s">
        <v>130</v>
      </c>
      <c r="B131" s="23">
        <v>41212</v>
      </c>
      <c r="C131" s="22">
        <v>0</v>
      </c>
      <c r="D131" s="22">
        <v>1</v>
      </c>
      <c r="E131" s="22">
        <v>0</v>
      </c>
      <c r="F131" s="22">
        <v>0</v>
      </c>
      <c r="G131" s="22">
        <v>0</v>
      </c>
    </row>
    <row r="132" spans="1:7" ht="12" customHeight="1">
      <c r="A132" s="22" t="s">
        <v>131</v>
      </c>
      <c r="B132" s="23">
        <v>41211</v>
      </c>
      <c r="C132" s="22">
        <v>0</v>
      </c>
      <c r="D132" s="22">
        <v>1</v>
      </c>
      <c r="E132" s="22">
        <v>0</v>
      </c>
      <c r="F132" s="22">
        <v>0</v>
      </c>
      <c r="G132" s="22">
        <v>0</v>
      </c>
    </row>
    <row r="133" spans="1:7" ht="12" customHeight="1">
      <c r="A133" s="22" t="s">
        <v>132</v>
      </c>
      <c r="B133" s="23">
        <v>41265</v>
      </c>
      <c r="C133" s="22">
        <v>0</v>
      </c>
      <c r="D133" s="22">
        <v>0</v>
      </c>
      <c r="E133" s="22">
        <v>0</v>
      </c>
      <c r="F133" s="22">
        <v>0</v>
      </c>
      <c r="G133" s="22">
        <v>0</v>
      </c>
    </row>
    <row r="134" spans="1:7" ht="12" customHeight="1">
      <c r="A134" s="22" t="s">
        <v>133</v>
      </c>
      <c r="B134" s="23">
        <v>41243</v>
      </c>
      <c r="C134" s="22">
        <v>0</v>
      </c>
      <c r="D134" s="22">
        <v>0</v>
      </c>
      <c r="E134" s="22">
        <v>1</v>
      </c>
      <c r="F134" s="22">
        <v>0</v>
      </c>
      <c r="G134" s="22">
        <v>0</v>
      </c>
    </row>
    <row r="135" spans="1:7" ht="12" customHeight="1">
      <c r="A135" s="22" t="s">
        <v>134</v>
      </c>
      <c r="B135" s="23">
        <v>41213</v>
      </c>
      <c r="C135" s="22">
        <v>0</v>
      </c>
      <c r="D135" s="22">
        <v>1</v>
      </c>
      <c r="E135" s="22">
        <v>0</v>
      </c>
      <c r="F135" s="22">
        <v>0</v>
      </c>
      <c r="G135" s="22">
        <v>0</v>
      </c>
    </row>
    <row r="136" spans="1:7" ht="12" customHeight="1">
      <c r="A136" s="22" t="s">
        <v>135</v>
      </c>
      <c r="B136" s="23">
        <v>41222</v>
      </c>
      <c r="C136" s="22">
        <v>0</v>
      </c>
      <c r="D136" s="22">
        <v>0</v>
      </c>
      <c r="E136" s="22">
        <v>1</v>
      </c>
      <c r="F136" s="22">
        <v>0</v>
      </c>
      <c r="G136" s="22">
        <v>0</v>
      </c>
    </row>
    <row r="137" spans="1:7" ht="12" customHeight="1">
      <c r="A137" s="22" t="s">
        <v>136</v>
      </c>
      <c r="B137" s="23">
        <v>41213</v>
      </c>
      <c r="C137" s="22">
        <v>0</v>
      </c>
      <c r="D137" s="22">
        <v>1</v>
      </c>
      <c r="E137" s="22">
        <v>0</v>
      </c>
      <c r="F137" s="22">
        <v>0</v>
      </c>
      <c r="G137" s="22">
        <v>0</v>
      </c>
    </row>
    <row r="138" spans="1:7" ht="12" customHeight="1">
      <c r="A138" s="22" t="s">
        <v>137</v>
      </c>
      <c r="B138" s="23">
        <v>41213</v>
      </c>
      <c r="C138" s="22">
        <v>0</v>
      </c>
      <c r="D138" s="22">
        <v>1</v>
      </c>
      <c r="E138" s="22">
        <v>0</v>
      </c>
      <c r="F138" s="22">
        <v>0</v>
      </c>
      <c r="G138" s="22">
        <v>0</v>
      </c>
    </row>
    <row r="139" spans="1:7" ht="12" customHeight="1">
      <c r="A139" s="22" t="s">
        <v>138</v>
      </c>
      <c r="B139" s="23">
        <v>41220</v>
      </c>
      <c r="C139" s="22">
        <v>0</v>
      </c>
      <c r="D139" s="22">
        <v>0</v>
      </c>
      <c r="E139" s="22">
        <v>1</v>
      </c>
      <c r="F139" s="22">
        <v>0</v>
      </c>
      <c r="G139" s="22">
        <v>0</v>
      </c>
    </row>
    <row r="140" spans="1:7" ht="12" customHeight="1">
      <c r="A140" s="22" t="s">
        <v>139</v>
      </c>
      <c r="B140" s="23">
        <v>41213</v>
      </c>
      <c r="C140" s="22">
        <v>0</v>
      </c>
      <c r="D140" s="22">
        <v>1</v>
      </c>
      <c r="E140" s="22">
        <v>0</v>
      </c>
      <c r="F140" s="22">
        <v>0</v>
      </c>
      <c r="G140" s="22">
        <v>0</v>
      </c>
    </row>
    <row r="141" spans="1:7" ht="12" customHeight="1">
      <c r="A141" s="22" t="s">
        <v>140</v>
      </c>
      <c r="B141" s="23">
        <v>41241</v>
      </c>
      <c r="C141" s="22">
        <v>0</v>
      </c>
      <c r="D141" s="22">
        <v>0</v>
      </c>
      <c r="E141" s="22">
        <v>1</v>
      </c>
      <c r="F141" s="22">
        <v>0</v>
      </c>
      <c r="G141" s="22">
        <v>0</v>
      </c>
    </row>
    <row r="142" spans="1:7" ht="12" customHeight="1">
      <c r="A142" s="22" t="s">
        <v>141</v>
      </c>
      <c r="B142" s="23">
        <v>41234</v>
      </c>
      <c r="C142" s="22">
        <v>1</v>
      </c>
      <c r="D142" s="22">
        <v>0</v>
      </c>
      <c r="E142" s="22">
        <v>1</v>
      </c>
      <c r="F142" s="22">
        <v>0</v>
      </c>
      <c r="G142" s="22">
        <v>0</v>
      </c>
    </row>
    <row r="143" spans="1:7" ht="12" customHeight="1">
      <c r="A143" s="22" t="s">
        <v>142</v>
      </c>
      <c r="B143" s="23">
        <v>41243</v>
      </c>
      <c r="C143" s="22">
        <v>0</v>
      </c>
      <c r="D143" s="22">
        <v>0</v>
      </c>
      <c r="E143" s="22">
        <v>1</v>
      </c>
      <c r="F143" s="22">
        <v>0</v>
      </c>
      <c r="G143" s="22">
        <v>0</v>
      </c>
    </row>
    <row r="144" spans="1:7" ht="12" customHeight="1">
      <c r="A144" s="22" t="s">
        <v>143</v>
      </c>
      <c r="B144" s="23">
        <v>41230</v>
      </c>
      <c r="C144" s="22">
        <v>0</v>
      </c>
      <c r="D144" s="22">
        <v>0</v>
      </c>
      <c r="E144" s="22">
        <v>1</v>
      </c>
      <c r="F144" s="22">
        <v>0</v>
      </c>
      <c r="G144" s="22">
        <v>0</v>
      </c>
    </row>
    <row r="145" spans="1:7" ht="12" customHeight="1">
      <c r="A145" s="22" t="s">
        <v>144</v>
      </c>
      <c r="B145" s="23">
        <v>41228</v>
      </c>
      <c r="C145" s="22">
        <v>0</v>
      </c>
      <c r="D145" s="22">
        <v>0</v>
      </c>
      <c r="E145" s="22">
        <v>1</v>
      </c>
      <c r="F145" s="22">
        <v>0</v>
      </c>
      <c r="G145" s="22">
        <v>0</v>
      </c>
    </row>
    <row r="146" spans="1:7" ht="12" customHeight="1">
      <c r="A146" s="22" t="s">
        <v>145</v>
      </c>
      <c r="B146" s="23">
        <v>41242</v>
      </c>
      <c r="C146" s="22">
        <v>0</v>
      </c>
      <c r="D146" s="22">
        <v>0</v>
      </c>
      <c r="E146" s="22">
        <v>1</v>
      </c>
      <c r="F146" s="22">
        <v>0</v>
      </c>
      <c r="G146" s="22">
        <v>0</v>
      </c>
    </row>
    <row r="147" spans="1:7" ht="12" customHeight="1">
      <c r="A147" s="22" t="s">
        <v>146</v>
      </c>
      <c r="B147" s="23">
        <v>41233</v>
      </c>
      <c r="C147" s="22">
        <v>0</v>
      </c>
      <c r="D147" s="22">
        <v>0</v>
      </c>
      <c r="E147" s="22">
        <v>1</v>
      </c>
      <c r="F147" s="22">
        <v>0</v>
      </c>
      <c r="G147" s="22">
        <v>0</v>
      </c>
    </row>
    <row r="148" spans="1:7" ht="12" customHeight="1">
      <c r="A148" s="22" t="s">
        <v>147</v>
      </c>
      <c r="B148" s="23">
        <v>41240</v>
      </c>
      <c r="C148" s="22">
        <v>0</v>
      </c>
      <c r="D148" s="22">
        <v>0</v>
      </c>
      <c r="E148" s="22">
        <v>1</v>
      </c>
      <c r="F148" s="22">
        <v>0</v>
      </c>
      <c r="G148" s="22">
        <v>0</v>
      </c>
    </row>
    <row r="149" spans="1:7" ht="12" customHeight="1">
      <c r="A149" s="22" t="s">
        <v>148</v>
      </c>
      <c r="B149" s="23">
        <v>41242</v>
      </c>
      <c r="C149" s="22">
        <v>0</v>
      </c>
      <c r="D149" s="22">
        <v>0</v>
      </c>
      <c r="E149" s="22">
        <v>1</v>
      </c>
      <c r="F149" s="22">
        <v>0</v>
      </c>
      <c r="G149" s="22">
        <v>0</v>
      </c>
    </row>
    <row r="150" spans="1:7" ht="12" customHeight="1">
      <c r="A150" s="22" t="s">
        <v>149</v>
      </c>
      <c r="B150" s="23">
        <v>41242</v>
      </c>
      <c r="C150" s="22">
        <v>0</v>
      </c>
      <c r="D150" s="22">
        <v>0</v>
      </c>
      <c r="E150" s="22">
        <v>1</v>
      </c>
      <c r="F150" s="22">
        <v>0</v>
      </c>
      <c r="G150" s="22">
        <v>0</v>
      </c>
    </row>
    <row r="151" spans="1:7" ht="12" customHeight="1">
      <c r="A151" s="22" t="s">
        <v>150</v>
      </c>
      <c r="B151" s="23">
        <v>41242</v>
      </c>
      <c r="C151" s="22">
        <v>0</v>
      </c>
      <c r="D151" s="22">
        <v>0</v>
      </c>
      <c r="E151" s="22">
        <v>1</v>
      </c>
      <c r="F151" s="22">
        <v>0</v>
      </c>
      <c r="G151" s="22">
        <v>0</v>
      </c>
    </row>
    <row r="152" spans="1:7" ht="12" customHeight="1">
      <c r="A152" s="22" t="s">
        <v>151</v>
      </c>
      <c r="B152" s="23">
        <v>41260</v>
      </c>
      <c r="C152" s="22">
        <v>1</v>
      </c>
      <c r="D152" s="22">
        <v>0</v>
      </c>
      <c r="E152" s="22">
        <v>0</v>
      </c>
      <c r="F152" s="22">
        <v>0</v>
      </c>
      <c r="G152" s="22">
        <v>0</v>
      </c>
    </row>
    <row r="153" spans="1:7" ht="12" customHeight="1">
      <c r="A153" s="22" t="s">
        <v>152</v>
      </c>
      <c r="B153" s="23">
        <v>41260</v>
      </c>
      <c r="C153" s="22">
        <v>1</v>
      </c>
      <c r="D153" s="22">
        <v>0</v>
      </c>
      <c r="E153" s="22">
        <v>0</v>
      </c>
      <c r="F153" s="22">
        <v>0</v>
      </c>
      <c r="G153" s="22">
        <v>0</v>
      </c>
    </row>
    <row r="154" spans="1:7" ht="12" customHeight="1">
      <c r="A154" s="22" t="s">
        <v>153</v>
      </c>
      <c r="B154" s="23">
        <v>41243</v>
      </c>
      <c r="C154" s="22">
        <v>0</v>
      </c>
      <c r="D154" s="22">
        <v>0</v>
      </c>
      <c r="E154" s="22">
        <v>1</v>
      </c>
      <c r="F154" s="22">
        <v>0</v>
      </c>
      <c r="G154" s="22">
        <v>0</v>
      </c>
    </row>
    <row r="155" spans="1:7" ht="12" customHeight="1">
      <c r="A155" s="22" t="s">
        <v>154</v>
      </c>
      <c r="B155" s="23">
        <v>41259</v>
      </c>
      <c r="C155" s="22">
        <v>0</v>
      </c>
      <c r="D155" s="22">
        <v>0</v>
      </c>
      <c r="E155" s="22">
        <v>0</v>
      </c>
      <c r="F155" s="22">
        <v>0</v>
      </c>
      <c r="G155" s="22">
        <v>0</v>
      </c>
    </row>
    <row r="156" spans="1:7" ht="12" customHeight="1">
      <c r="A156" s="22" t="s">
        <v>155</v>
      </c>
      <c r="B156" s="23">
        <v>41265</v>
      </c>
      <c r="C156" s="22">
        <v>0</v>
      </c>
      <c r="D156" s="22">
        <v>0</v>
      </c>
      <c r="E156" s="22">
        <v>0</v>
      </c>
      <c r="F156" s="22">
        <v>0</v>
      </c>
      <c r="G156" s="22">
        <v>0</v>
      </c>
    </row>
    <row r="157" spans="1:7" ht="12" customHeight="1">
      <c r="A157" s="22" t="s">
        <v>156</v>
      </c>
      <c r="B157" s="23">
        <v>41269</v>
      </c>
      <c r="C157" s="22">
        <v>0</v>
      </c>
      <c r="D157" s="22">
        <v>0</v>
      </c>
      <c r="E157" s="22">
        <v>0</v>
      </c>
      <c r="F157" s="22">
        <v>0</v>
      </c>
      <c r="G157" s="22">
        <v>0</v>
      </c>
    </row>
    <row r="158" spans="1:7" ht="12" customHeight="1">
      <c r="A158" s="22" t="s">
        <v>157</v>
      </c>
      <c r="B158" s="23">
        <v>41268</v>
      </c>
      <c r="C158" s="22">
        <v>0</v>
      </c>
      <c r="D158" s="22">
        <v>0</v>
      </c>
      <c r="E158" s="22">
        <v>0</v>
      </c>
      <c r="F158" s="22">
        <v>0</v>
      </c>
      <c r="G158" s="22">
        <v>0</v>
      </c>
    </row>
    <row r="159" spans="1:7" ht="12" customHeight="1">
      <c r="A159" s="22" t="s">
        <v>158</v>
      </c>
      <c r="B159" s="23">
        <v>41257</v>
      </c>
      <c r="C159" s="22">
        <v>0</v>
      </c>
      <c r="D159" s="22">
        <v>0</v>
      </c>
      <c r="E159" s="22">
        <v>0</v>
      </c>
      <c r="F159" s="22">
        <v>1</v>
      </c>
      <c r="G159" s="22">
        <v>0</v>
      </c>
    </row>
    <row r="160" spans="1:7" ht="12" customHeight="1">
      <c r="A160" s="22" t="s">
        <v>159</v>
      </c>
      <c r="B160" s="23">
        <v>41270</v>
      </c>
      <c r="C160" s="22">
        <v>0</v>
      </c>
      <c r="D160" s="22">
        <v>0</v>
      </c>
      <c r="E160" s="22">
        <v>0</v>
      </c>
      <c r="F160" s="22">
        <v>0</v>
      </c>
      <c r="G160" s="22">
        <v>0</v>
      </c>
    </row>
    <row r="161" spans="1:7" ht="12" customHeight="1">
      <c r="A161" s="22" t="s">
        <v>160</v>
      </c>
      <c r="B161" s="23">
        <v>41271</v>
      </c>
      <c r="C161" s="22">
        <v>0</v>
      </c>
      <c r="D161" s="22">
        <v>0</v>
      </c>
      <c r="E161" s="22">
        <v>0</v>
      </c>
      <c r="F161" s="22">
        <v>0</v>
      </c>
      <c r="G161" s="22">
        <v>0</v>
      </c>
    </row>
    <row r="162" spans="1:7" ht="12" customHeight="1">
      <c r="A162" s="22" t="s">
        <v>161</v>
      </c>
      <c r="B162" s="23">
        <v>41209</v>
      </c>
      <c r="C162" s="22">
        <v>0</v>
      </c>
      <c r="D162" s="22">
        <v>1</v>
      </c>
      <c r="E162" s="22">
        <v>0</v>
      </c>
      <c r="F162" s="22">
        <v>0</v>
      </c>
      <c r="G162" s="22">
        <v>0</v>
      </c>
    </row>
    <row r="163" spans="1:7" ht="12" customHeight="1">
      <c r="A163" s="24">
        <v>157</v>
      </c>
      <c r="B163" s="25"/>
      <c r="C163" s="26">
        <v>59</v>
      </c>
      <c r="D163" s="26">
        <v>51</v>
      </c>
      <c r="E163" s="26">
        <v>47</v>
      </c>
      <c r="F163" s="26">
        <v>4</v>
      </c>
      <c r="G163" s="26">
        <v>8</v>
      </c>
    </row>
  </sheetData>
  <sheetCalcPr fullCalcOnLoad="1"/>
  <autoFilter ref="A5:G859"/>
  <mergeCells count="2">
    <mergeCell ref="A1:G1"/>
    <mergeCell ref="B3:D3"/>
  </mergeCells>
  <conditionalFormatting sqref="D5:G5">
    <cfRule type="cellIs" dxfId="3" priority="3" stopIfTrue="1" operator="equal">
      <formula>0</formula>
    </cfRule>
  </conditionalFormatting>
  <conditionalFormatting sqref="G4 C5">
    <cfRule type="cellIs" dxfId="2" priority="4" stopIfTrue="1" operator="equal">
      <formula>0</formula>
    </cfRule>
  </conditionalFormatting>
  <conditionalFormatting sqref="E5">
    <cfRule type="cellIs" dxfId="1" priority="2" stopIfTrue="1" operator="equal">
      <formula>0</formula>
    </cfRule>
  </conditionalFormatting>
  <conditionalFormatting sqref="D5">
    <cfRule type="cellIs" dxfId="0" priority="1" stopIfTrue="1" operator="equal">
      <formula>0</formula>
    </cfRule>
  </conditionalFormatting>
  <pageMargins left="0" right="0" top="0.78740157480314965" bottom="0.78740157480314965" header="0" footer="0"/>
  <pageSetup paperSize="9" scale="70" orientation="landscape" r:id="rId1"/>
  <headerFooter alignWithMargins="0">
    <oddFooter>Page 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odule____3">
    <tabColor indexed="44"/>
  </sheetPr>
  <dimension ref="B1:I15"/>
  <sheetViews>
    <sheetView tabSelected="1" view="pageBreakPreview" zoomScaleNormal="100" workbookViewId="0">
      <selection activeCell="A163" sqref="A163:I163"/>
    </sheetView>
  </sheetViews>
  <sheetFormatPr defaultRowHeight="12.75"/>
  <cols>
    <col min="1" max="1" width="10.85546875" customWidth="1"/>
    <col min="2" max="2" width="47.28515625" customWidth="1"/>
    <col min="3" max="3" width="13.28515625" customWidth="1"/>
    <col min="4" max="4" width="17.28515625" customWidth="1"/>
    <col min="5" max="5" width="15" customWidth="1"/>
    <col min="6" max="7" width="15.28515625" customWidth="1"/>
    <col min="8" max="8" width="14.28515625" customWidth="1"/>
  </cols>
  <sheetData>
    <row r="1" spans="2:9" ht="12.75" customHeight="1">
      <c r="B1" s="27"/>
      <c r="C1" s="27"/>
      <c r="D1" s="27"/>
      <c r="E1" s="27"/>
      <c r="F1" s="27"/>
      <c r="G1" s="27"/>
      <c r="H1" s="27"/>
    </row>
    <row r="2" spans="2:9" ht="14.25" customHeight="1">
      <c r="B2" s="28" t="s">
        <v>162</v>
      </c>
      <c r="C2" s="28"/>
      <c r="D2" s="28"/>
      <c r="E2" s="28"/>
      <c r="F2" s="28"/>
      <c r="G2" s="28"/>
      <c r="H2" s="28"/>
      <c r="I2" s="29"/>
    </row>
    <row r="3" spans="2:9">
      <c r="B3" s="30"/>
      <c r="C3" s="30"/>
      <c r="D3" s="30"/>
      <c r="E3" s="30"/>
      <c r="F3" s="30"/>
      <c r="G3" s="30"/>
      <c r="H3" s="30"/>
    </row>
    <row r="4" spans="2:9">
      <c r="B4" s="31">
        <f>'[1]detail with demo'!B1</f>
        <v>3710</v>
      </c>
      <c r="C4" s="31"/>
      <c r="D4" s="31" t="str">
        <f>VLOOKUP(B4,[1]список!A$1:B$65536,2,0)</f>
        <v>ООО "Леонар Авто""</v>
      </c>
      <c r="E4" s="30"/>
      <c r="F4" s="30"/>
      <c r="G4" s="30"/>
      <c r="H4" s="30"/>
    </row>
    <row r="6" spans="2:9" ht="36.75" thickBot="1">
      <c r="B6" s="32"/>
      <c r="C6" s="33" t="s">
        <v>163</v>
      </c>
      <c r="D6" s="34" t="s">
        <v>164</v>
      </c>
      <c r="E6" s="34" t="s">
        <v>165</v>
      </c>
      <c r="F6" s="34" t="s">
        <v>166</v>
      </c>
      <c r="G6" s="34" t="s">
        <v>167</v>
      </c>
      <c r="H6" s="34" t="s">
        <v>168</v>
      </c>
    </row>
    <row r="7" spans="2:9" ht="13.5" thickBot="1">
      <c r="B7" s="35" t="s">
        <v>169</v>
      </c>
      <c r="C7" s="36">
        <f>VLOOKUP($B$4,'[1]Sales Plan'!C$1:M$65536,7,0)</f>
        <v>172.96</v>
      </c>
      <c r="D7" s="36">
        <f>'[1]detail with demo'!A2</f>
        <v>157</v>
      </c>
      <c r="E7" s="37">
        <f>D7/C7</f>
        <v>0.90772432932469926</v>
      </c>
      <c r="F7" s="36">
        <f>D7-'[1]detail with demo'!G2-'[1]detail with demo'!H2</f>
        <v>149</v>
      </c>
      <c r="G7" s="36">
        <v>5000</v>
      </c>
      <c r="H7" s="38">
        <f>F7*5000</f>
        <v>745000</v>
      </c>
    </row>
    <row r="8" spans="2:9">
      <c r="B8" s="39"/>
      <c r="C8" s="40"/>
      <c r="D8" s="40"/>
      <c r="E8" s="41"/>
      <c r="F8" s="40"/>
      <c r="G8" s="42"/>
      <c r="H8" s="40"/>
    </row>
    <row r="9" spans="2:9">
      <c r="B9" s="43" t="s">
        <v>170</v>
      </c>
      <c r="C9" s="44">
        <f>VLOOKUP($B$4,'[1]Sales Plan'!C$1:M$65536,8,0)</f>
        <v>44</v>
      </c>
      <c r="D9" s="44">
        <f>'[1]detail with demo'!C2</f>
        <v>59</v>
      </c>
      <c r="E9" s="45">
        <f>IF(ISERROR(D9/C9)=TRUE,0,(D9/C9))</f>
        <v>1.3409090909090908</v>
      </c>
      <c r="F9" s="44">
        <f>F7</f>
        <v>149</v>
      </c>
      <c r="G9" s="44">
        <f>IF((VLOOKUP(B4,'[1]Q3 2012 IPC'!A$1:C$65536,3,0)="BC"),4000,0)</f>
        <v>4000</v>
      </c>
      <c r="H9" s="46">
        <f>IF(E9&gt;=1,G9*F9,0)</f>
        <v>596000</v>
      </c>
    </row>
    <row r="10" spans="2:9">
      <c r="B10" s="47"/>
      <c r="C10" s="48"/>
      <c r="D10" s="49"/>
      <c r="E10" s="50"/>
      <c r="F10" s="49"/>
      <c r="G10" s="49"/>
      <c r="H10" s="49"/>
    </row>
    <row r="11" spans="2:9">
      <c r="B11" s="51" t="s">
        <v>171</v>
      </c>
      <c r="C11" s="44">
        <f>VLOOKUP($B$4,'[1]Sales Plan'!C$1:Y$65536,15,0)</f>
        <v>0</v>
      </c>
      <c r="D11" s="52">
        <f>'[1]detail with demo'!D2</f>
        <v>51</v>
      </c>
      <c r="E11" s="45">
        <v>1</v>
      </c>
      <c r="F11" s="53">
        <f>VLOOKUP($B$4,[1]months!G$1:O$65536,2,0)</f>
        <v>50</v>
      </c>
      <c r="G11" s="44">
        <v>2000</v>
      </c>
      <c r="H11" s="46">
        <f>IF(E11&gt;=1,(G11*F11),0)</f>
        <v>100000</v>
      </c>
    </row>
    <row r="12" spans="2:9">
      <c r="B12" s="51" t="s">
        <v>172</v>
      </c>
      <c r="C12" s="44">
        <f>VLOOKUP($B$4,'[1]Sales Plan'!C$1:Y$65536,16,0)</f>
        <v>0</v>
      </c>
      <c r="D12" s="52">
        <f>'[1]detail with demo'!E2</f>
        <v>47</v>
      </c>
      <c r="E12" s="45">
        <v>1</v>
      </c>
      <c r="F12" s="53">
        <f>VLOOKUP($B$4,[1]months!G$1:O$65536,4,0)</f>
        <v>46</v>
      </c>
      <c r="G12" s="44">
        <v>2000</v>
      </c>
      <c r="H12" s="46">
        <f>IF(E12&gt;=1,(G12*F12),0)</f>
        <v>92000</v>
      </c>
    </row>
    <row r="13" spans="2:9">
      <c r="B13" s="51" t="s">
        <v>173</v>
      </c>
      <c r="C13" s="44">
        <f>VLOOKUP($B$4,'[1]Sales Plan'!C$1:Y$65536,17,0)</f>
        <v>23</v>
      </c>
      <c r="D13" s="52">
        <f>'[1]detail with demo'!F2</f>
        <v>4</v>
      </c>
      <c r="E13" s="45">
        <f>D13/C13</f>
        <v>0.17391304347826086</v>
      </c>
      <c r="F13" s="53">
        <f>VLOOKUP($B$4,[1]months!G$1:O$65536,3,0)</f>
        <v>53</v>
      </c>
      <c r="G13" s="44">
        <v>2000</v>
      </c>
      <c r="H13" s="46">
        <f>IF(E13&gt;=1,(G13*F13),0)</f>
        <v>0</v>
      </c>
    </row>
    <row r="14" spans="2:9" ht="13.5" thickBot="1">
      <c r="B14" s="54"/>
      <c r="C14" s="55"/>
      <c r="D14" s="55"/>
      <c r="E14" s="55"/>
      <c r="F14" s="55"/>
      <c r="G14" s="55"/>
      <c r="H14" s="55"/>
    </row>
    <row r="15" spans="2:9" ht="13.5" thickBot="1">
      <c r="B15" s="29" t="s">
        <v>174</v>
      </c>
      <c r="H15" s="56">
        <f>SUM(H7:H14)</f>
        <v>1533000</v>
      </c>
    </row>
  </sheetData>
  <sheetCalcPr fullCalcOnLoad="1"/>
  <mergeCells count="1">
    <mergeCell ref="B2:H2"/>
  </mergeCells>
  <pageMargins left="0.75" right="0.75" top="1" bottom="1" header="0.5" footer="0.5"/>
  <pageSetup paperSize="9"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detail</vt:lpstr>
      <vt:lpstr>report</vt:lpstr>
      <vt:lpstr>report!Print_Area</vt:lpstr>
      <vt:lpstr>detail!Print_Titles</vt:lpstr>
    </vt:vector>
  </TitlesOfParts>
  <Company>PSA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RIPNAYA - U338810</dc:creator>
  <cp:lastModifiedBy>NATALIA RIPNAYA - U338810</cp:lastModifiedBy>
  <dcterms:created xsi:type="dcterms:W3CDTF">2013-01-28T10:53:16Z</dcterms:created>
  <dcterms:modified xsi:type="dcterms:W3CDTF">2013-01-28T10:54:11Z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1992234535</vt:i4>
  </property>
  <property fmtid="{D5CDD505-2E9C-101B-9397-08002B2CF9AE}" pid="3" name="_NewReviewCycle">
    <vt:lpwstr/>
  </property>
  <property fmtid="{D5CDD505-2E9C-101B-9397-08002B2CF9AE}" pid="4" name="_EmailSubject">
    <vt:lpwstr>Бонус за выполнение плана 4кв. 2012г. ПОДТВЕРЖДЕН</vt:lpwstr>
  </property>
  <property fmtid="{D5CDD505-2E9C-101B-9397-08002B2CF9AE}" pid="5" name="_AuthorEmail">
    <vt:lpwstr>natalia.ripnaya@peugeot.com</vt:lpwstr>
  </property>
  <property fmtid="{D5CDD505-2E9C-101B-9397-08002B2CF9AE}" pid="6" name="_AuthorEmailDisplayName">
    <vt:lpwstr>NATALIA RIPNAYA - U338810</vt:lpwstr>
  </property>
</Properties>
</file>